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7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<sst xmlns="http://schemas.openxmlformats.org/spreadsheetml/2006/main" count="425" uniqueCount="275">
  <si>
    <t xml:space="preserve">Obra</t>
  </si>
  <si>
    <t xml:space="preserve">Bancos</t>
  </si>
  <si>
    <t xml:space="preserve">B.D.I.</t>
  </si>
  <si>
    <t xml:space="preserve">Encargos Sociais</t>
  </si>
  <si>
    <t xml:space="preserve">Reforma Eletrica CEU I</t>
  </si>
  <si>
    <t xml:space="preserve">SINAPI - 05/2021 - Rio Grande do Sul
ORSE - 03/2021 - Sergipe
SEDOP - 03/2021 - Pará
SIURB - 01/2021 - São Paulo
CPOS - 03/2021 - São Paulo</t>
  </si>
  <si>
    <t xml:space="preserve"> 25,0%</t>
  </si>
  <si>
    <t xml:space="preserve">Não Desonerado: embutido nos preços unitário dos insumos de mão de obra, de acordo com as bases.</t>
  </si>
  <si>
    <t xml:space="preserve">Planilha Orçamentária Sintética Com Valor do Material e da Mão de Obra</t>
  </si>
  <si>
    <t xml:space="preserve">Item</t>
  </si>
  <si>
    <t xml:space="preserve">Banco</t>
  </si>
  <si>
    <t xml:space="preserve">Código</t>
  </si>
  <si>
    <t xml:space="preserve">Descrição</t>
  </si>
  <si>
    <t xml:space="preserve">Unidade</t>
  </si>
  <si>
    <t xml:space="preserve">Quant.</t>
  </si>
  <si>
    <t xml:space="preserve">Valor Unit com BDI</t>
  </si>
  <si>
    <t xml:space="preserve">Total</t>
  </si>
  <si>
    <t xml:space="preserve">M. O.</t>
  </si>
  <si>
    <t xml:space="preserve">MAT.</t>
  </si>
  <si>
    <t xml:space="preserve">Instalações Elétricas / Subestação / Medição / Alvenaria</t>
  </si>
  <si>
    <t xml:space="preserve"> 1.1 </t>
  </si>
  <si>
    <t xml:space="preserve">CPOS</t>
  </si>
  <si>
    <t xml:space="preserve"> 37.17.080 </t>
  </si>
  <si>
    <t xml:space="preserve">DISPOSITIVO DIFERENCIAL RESIDUAL DE 40 A X 30 MA - 4 POLOS</t>
  </si>
  <si>
    <t xml:space="preserve">UN</t>
  </si>
  <si>
    <t xml:space="preserve"> 1.2 </t>
  </si>
  <si>
    <t xml:space="preserve"> 37.17.090 </t>
  </si>
  <si>
    <t xml:space="preserve">DISPOSITIVO DIFERENCIAL RESIDUAL DE 63 A X 30 MA - 4 POLOS</t>
  </si>
  <si>
    <t xml:space="preserve"> 1.3 </t>
  </si>
  <si>
    <t xml:space="preserve">ORSE</t>
  </si>
  <si>
    <t xml:space="preserve"> 12844 </t>
  </si>
  <si>
    <t xml:space="preserve">ESTRADO (TAPETE) DE BORRACHA ISOLANTE 15 KV - DIMENSÕES 1.000 X 1.000 X 25 MM</t>
  </si>
  <si>
    <t xml:space="preserve">PÇ</t>
  </si>
  <si>
    <t xml:space="preserve"> 1.4 </t>
  </si>
  <si>
    <t xml:space="preserve"> 157 </t>
  </si>
  <si>
    <t xml:space="preserve">ALVENARIA TIJOLO CERÂMICO MACIÇO (5X9X19), ESP = 0,19M (DOBRADA), COM ARGAMASSA TRAÇO T5 - 1:2:8 (CIMENTO / CAL / AREIA) C/ JUNTA DE 2,0CM - R1</t>
  </si>
  <si>
    <t xml:space="preserve">M²</t>
  </si>
  <si>
    <t xml:space="preserve"> 1.5 </t>
  </si>
  <si>
    <t xml:space="preserve"> 3314 </t>
  </si>
  <si>
    <t xml:space="preserve">REBOCO OU EMBOÇO INTERNO, DE PAREDE, COM ARGAMASSA TRAÇO T6 - 1:2:10 (CIMENTO / CAL / AREIA), ESPESSURA 1,5 CM</t>
  </si>
  <si>
    <t xml:space="preserve"> 1.6 </t>
  </si>
  <si>
    <t xml:space="preserve"> 452 </t>
  </si>
  <si>
    <t xml:space="preserve">DISJUNTOR TERMOMAGNETICO TRIPOLAR  63 A, PADRÃO DIN (EUROPEU - LINHA BRANCA), CURVA C</t>
  </si>
  <si>
    <t xml:space="preserve"> 1.7 </t>
  </si>
  <si>
    <t xml:space="preserve"> 7602 </t>
  </si>
  <si>
    <t xml:space="preserve">REBOCO OU EMBOÇO INTERNO, DE PAREDE, COM ARGAMASSA TRAÇO T6 - 1:2:10 (CIMENTO / CAL / AREIA), ESPESSURA 3,0 CM</t>
  </si>
  <si>
    <t xml:space="preserve"> 1.8 </t>
  </si>
  <si>
    <t xml:space="preserve"> 9041 </t>
  </si>
  <si>
    <t xml:space="preserve">DISPOSITIVO DE PROTEÇÃO CONTRA SURTO DE TENSÃO DPS 60KA - 275V</t>
  </si>
  <si>
    <t xml:space="preserve"> 1.9 </t>
  </si>
  <si>
    <t xml:space="preserve">PRÓPRIO</t>
  </si>
  <si>
    <t xml:space="preserve"> 11.1 </t>
  </si>
  <si>
    <t xml:space="preserve">CRUZETA 2400X90X112,5MM, COM FURAÇÃO, DO TIPO POLIMÉRICA, MACIÇA, COM RESISTÊNCIA MECÂNICA NOMINAL DE 400 DAN, E FLECHA MÁXIMA DE 60MM, PADRÃO RGE/CPFL(GED-10503), COM TODOS SUPORTES E ITENS DE FIXAÇÃO - COMPLETA. FORNECIMENTO E INSTALAÇÃO.</t>
  </si>
  <si>
    <t xml:space="preserve"> 1.10 </t>
  </si>
  <si>
    <t xml:space="preserve"> 14.10 </t>
  </si>
  <si>
    <t xml:space="preserve">ESTRUTURA DE DISTRIBUIÇÃO CE3 PARA REDE COMPACTA, ISOLADORES, SUPORTES E ALÇAS, PARAFUSOS, ABRAÇADEIRAS E AMARRAÇÕES - TENSÃO DE ISOLAÇÃO 15KV - COMPLETA . FORNECIMENTO E INSTALAÇÃO.</t>
  </si>
  <si>
    <t xml:space="preserve"> 1.11 </t>
  </si>
  <si>
    <t xml:space="preserve"> 14.11 </t>
  </si>
  <si>
    <t xml:space="preserve">CABO DE COBRE COM ISOLAÇÃO EPR - CLASSE 8.7/15KV BITOLA 25MM². FORNECIMENTO E INSTALAÇÃO.</t>
  </si>
  <si>
    <t xml:space="preserve">M</t>
  </si>
  <si>
    <t xml:space="preserve"> 1.12 </t>
  </si>
  <si>
    <t xml:space="preserve"> 14.12 </t>
  </si>
  <si>
    <t xml:space="preserve">ELETRODUTO PVC RÍGIDO 2X4", ENVELOPADO EM CONCRETO NÃO ESTRUTURAL FCK=15MPA E FITA INDICATIVA DE REDE ELÉTRICA SUBTERRÂNEA, COLOCADO A 70CM DE PROFUNDIDADE EM RELAÇÃO AO NÍVEL DO SOLO, INCLUINDO ABERTURA DE VALA PARA DUTOS E REATERRO MANUAL. FORNECIMENTO E INSTALAÇÃO.</t>
  </si>
  <si>
    <t xml:space="preserve"> 1.13 </t>
  </si>
  <si>
    <t xml:space="preserve"> 14.13 </t>
  </si>
  <si>
    <t xml:space="preserve">CORDOALHA DE COBRE NU 35 MM² - FORNECIMENTO E INSTALAÇÃO.</t>
  </si>
  <si>
    <t xml:space="preserve"> 1.14 </t>
  </si>
  <si>
    <t xml:space="preserve"> 14.14 </t>
  </si>
  <si>
    <t xml:space="preserve">CORDOALHA DE COBRE NU 25 MM² - FORNECIMENTO E INSTALAÇÃO.</t>
  </si>
  <si>
    <t xml:space="preserve"> 1.15 </t>
  </si>
  <si>
    <t xml:space="preserve"> 14.21 </t>
  </si>
  <si>
    <t xml:space="preserve">PAINEL ELÉTRICO MODULAR AUTOPORTANTE 2,20M X 1,20M X 0,40M (AXLXP) + 0,10M (SOLEIRA) COM PLACA DE MONTAGEM, PORTA DE 2 FOLHAS, COMPLETO</t>
  </si>
  <si>
    <t xml:space="preserve"> 1.16 </t>
  </si>
  <si>
    <t xml:space="preserve"> 14.22 </t>
  </si>
  <si>
    <t xml:space="preserve">BARRAMENTO DE COBRE NU 1" X 3/8" - PINTADO</t>
  </si>
  <si>
    <t xml:space="preserve">KG</t>
  </si>
  <si>
    <t xml:space="preserve"> 1.17 </t>
  </si>
  <si>
    <t xml:space="preserve"> 14.23 </t>
  </si>
  <si>
    <t xml:space="preserve">BARRAMENTO DE COBRE NU 1/2" X 1/8" - PINTADO</t>
  </si>
  <si>
    <t xml:space="preserve"> 1.18 </t>
  </si>
  <si>
    <t xml:space="preserve"> 14.24 </t>
  </si>
  <si>
    <t xml:space="preserve">ELETRODUTO DE AÇO GALVANIZADO TIPO LEVE 1 1/4" COM PINTURA, LUVAS, CURVAS, BRAÇADEIRAS TIPO CHAVETA COM PARAFUSO, BUCHAS E ARRUELAS - COMPLETO - METRO LINEAR. FORNECIMENTO E INSTALAÇÃO.</t>
  </si>
  <si>
    <t xml:space="preserve">METRO</t>
  </si>
  <si>
    <t xml:space="preserve"> 1.19 </t>
  </si>
  <si>
    <t xml:space="preserve"> 15.0 </t>
  </si>
  <si>
    <t xml:space="preserve">ELO FUSÍVEL DO TIPO K, CALIBRE 25K, FORNECIMENTO E INSTALAÇÃO.</t>
  </si>
  <si>
    <t xml:space="preserve"> 1.20 </t>
  </si>
  <si>
    <t xml:space="preserve"> 2.173 </t>
  </si>
  <si>
    <t xml:space="preserve">CONECTOR CUNHA COM CAPA DE PROTEÇÃO - CLASSE DE TENSÃO 15KV - EM LIGA DE ALUMÍNIO PARA CONDUTORES ISOLADOS DE 70MM²/70MM² - INSTALADO COM CARTUCHO SERIE AZUL</t>
  </si>
  <si>
    <t xml:space="preserve"> 1.21 </t>
  </si>
  <si>
    <t xml:space="preserve"> 2.178 </t>
  </si>
  <si>
    <t xml:space="preserve">SUPORTE INTERNO PARA-RAIOS E MUFLAS</t>
  </si>
  <si>
    <t xml:space="preserve"> 1.22 </t>
  </si>
  <si>
    <t xml:space="preserve"> 2.223 </t>
  </si>
  <si>
    <t xml:space="preserve">ELETRODUTO DE PVC, RÍGIDO, ROSCÁVEL,  TIPO LEVE 3/4" COM LUVAS, CURVAS, BRAÇADEIRAS TIPO CHAVETA COM PARAFUSO, BUCHAS E ARRUELAS - COMPLETO - METRO LINEAR. FORNECIMENTO E INSTALAÇÃO.</t>
  </si>
  <si>
    <t xml:space="preserve"> 1.23 </t>
  </si>
  <si>
    <t xml:space="preserve"> 2008 </t>
  </si>
  <si>
    <t xml:space="preserve">ELETROCALHA METÁLICA ZINCADA LISA 300 X 100 MM, CHAPA 20 ( 0,95 MM), PERFIL "U", CONTENDO PINTURA ESMALTE COR CINZA, TAMPA DE ENCAIXE, JUNÇÃO PARA ELETROCALHA, DERIVAÇÕES, SUPORTE VERTICAL PARA FIXAÇÃO. TODO O MATERIAL NECESSÁRIO PARA INSTALAÇÃO DA ELETROCALHA. FORNECIMENTO E INSTALAÇÃO.</t>
  </si>
  <si>
    <t xml:space="preserve"> 1.24 </t>
  </si>
  <si>
    <t xml:space="preserve"> 2022 </t>
  </si>
  <si>
    <t xml:space="preserve">CAIXA PARA QUADRO DE COMANDO. DIMENSÕES 40X30X20 (AXLXP EM CM). IP 54 E IK10. EM CHAPA DE AÇO SAE 1008/1010, PINTURA ELETROSTÁTICA EM PÓ, COM PLACA DE MONTAGEM NA COR LARANJA, FECHO METÁLICO ACIONAMENTO POR FENDA, COM CALHA DE ESCOAMENTO E BORRACHA DE VEDAÇÃO NA PORTA. DA CEMAR OU SIMILAR TÉCNICO. FORNECIMENTO E INSTALAÇÃO.</t>
  </si>
  <si>
    <t xml:space="preserve"> 1.25 </t>
  </si>
  <si>
    <t xml:space="preserve"> 21.1 </t>
  </si>
  <si>
    <t xml:space="preserve">SUPORTE PARA 4 MUFLAS, METÁLICO, INSTALAÇÃO EM PAREDE, COM TODOS OS FIXADORES E ISOLADORES. FORNECIMENTO E INSTALAÇÃO.</t>
  </si>
  <si>
    <t xml:space="preserve">U</t>
  </si>
  <si>
    <t xml:space="preserve"> 1.26 </t>
  </si>
  <si>
    <t xml:space="preserve"> 21.9 </t>
  </si>
  <si>
    <t xml:space="preserve">MUFLA MONOPOLAR - TERMINAÇÃO POLIMÉRICA A FRIO - USO INTERNO OU EXTERNO - PARA CABOS DE 25 A 70MM² EM 8,7/15KV - FORNECIMENTO E INSTALAÇÃO.</t>
  </si>
  <si>
    <t xml:space="preserve"> 1.27 </t>
  </si>
  <si>
    <t xml:space="preserve"> 22.6 </t>
  </si>
  <si>
    <t xml:space="preserve">TÉLA ÓTIS, COM SUPORTES PARA INSTALAÇÃO, COMPLETA, PARA SUBESTAÇÕES, PADRÃO RGE SUL. FORNECIMENTO E INSTALAÇÃO.</t>
  </si>
  <si>
    <t xml:space="preserve"> 1.28 </t>
  </si>
  <si>
    <t xml:space="preserve"> 23.7 </t>
  </si>
  <si>
    <t xml:space="preserve">TRANSFORMADOR DE DISTRIBUIÇÃO TRIFÁSICO COM ISOLAÇÃO À SECO, TIPO IP00, 13,8K/380/220V DE 225KVA,,COM TODOS OS SUPORTES DE FIXAÇÃO, PADRÃO RGE SUL - FORNECIMENTO E INSTALAÇÃO.</t>
  </si>
  <si>
    <t xml:space="preserve"> 1.29 </t>
  </si>
  <si>
    <t xml:space="preserve"> 29.1 </t>
  </si>
  <si>
    <t xml:space="preserve">POSTE CONCRETO SEÇÃO CIRCULAR COMPRIMENTO=11M  CARGA NOMINAL NO TOPO 600KG INCLUSIVE ESCAVACAO E TRANSPORTE - FORNECIMENTO E COLOCAÇÃO</t>
  </si>
  <si>
    <t xml:space="preserve"> 1.30 </t>
  </si>
  <si>
    <t xml:space="preserve"> 5.5 </t>
  </si>
  <si>
    <t xml:space="preserve">CABO DE ALUMÍNIO COM ISOLAÇÃO XLPE - CLASSE 15KV BITOLA 70MM² . FORNECIMENTO E INSTALAÇÃO</t>
  </si>
  <si>
    <t xml:space="preserve"> 1.31 </t>
  </si>
  <si>
    <t xml:space="preserve"> 6139 </t>
  </si>
  <si>
    <t xml:space="preserve">ELETROCALHA METÁLICA ZINCADA LISA 200 X 50 MM, CHAPA 22 ( 0,80 MM), PERFIL "U", CONTENDO PINTURA ESMALTE COR CINZA, TAMPA DE ENCAIXE, JUNÇÃO PARA ELETROCALHA, DERIVAÇÕES, SUPORTE VERTICAL PARA FIXAÇÃO. TODO O MATERIAL NECESSÁRIO PARA INSTALAÇÃO DA ELETROCALHA. FORNECIMENTO E INSTALAÇÃO.</t>
  </si>
  <si>
    <t xml:space="preserve"> 1.32 </t>
  </si>
  <si>
    <t xml:space="preserve"> 8.0080 </t>
  </si>
  <si>
    <t xml:space="preserve">ELETROCALHA METÁLICA ZINCADA LISA 200 X 100 MM, CHAPA 20 ( 0,95 MM), PERFIL "U", CONTENDO PINTURA ESMALTE COR CINZA, TAMPA DE ENCAIXE, JUNÇÃO PARA ELETROCALHA, DERIVAÇÕES, SUPORTE VERTICAL PARA FIXAÇÃO. TODO O MATERIAL NECESSÁRIO PARA INSTALAÇÃO DA ELETROCALHA. FORNECIMENTO E INSTALAÇÃO.</t>
  </si>
  <si>
    <t xml:space="preserve"> 1.33 </t>
  </si>
  <si>
    <t xml:space="preserve"> 8.3 </t>
  </si>
  <si>
    <t xml:space="preserve">CHAVE DO TIPO FACA MONOPOLAR, PARA MT 15KV, PARA 400A, FABRICADA EM CHAPA DE COBRE DE CONDUTIBILIDADE MINIMA DE 96% DE IACS, ESTANHADOS COM ESPESSURA MINÍMA DE 8UM,CADA TERMINAL DEVE CONTER DOIS FUROS DE 14MM, COM 2 TERMINAIS DE COBRE ACOMPANHADO DE 04 PARAFUSOS DE BRONZE SILICIO ESTANHADO,COMPLETO.  PADRÃO RGE/CPFL. FORNECIMENTO E INSTALAÇÃO.</t>
  </si>
  <si>
    <t xml:space="preserve"> 1.34 </t>
  </si>
  <si>
    <t xml:space="preserve"> 8.5 </t>
  </si>
  <si>
    <t xml:space="preserve">CHAVE DO TIPO FACA TRIPOLAR, PARA MT 15KV, PARA 400A, COM SUPORTE PARA FIXAÇÃO EM PAREDE E BARRA COM MANOPLA E ALAVANCA PARA ABERTURA MANUAL SEM CARGA, COM MICRO INTERRUPTOR,  COM PORTA FUSÍVEL, PADRÃO RGE/CPFL, COMPLETO. FORNECIMENTO E INSTALAÇÃO.</t>
  </si>
  <si>
    <t xml:space="preserve"> 1.35 </t>
  </si>
  <si>
    <t xml:space="preserve"> 8.7 </t>
  </si>
  <si>
    <t xml:space="preserve">CHAVE FUSÍVEL, PARA MT 15KV, BASE C,  PADRÃO RGE/CPFL, CARTUCHO COM CAPACIDADE PARA 100A, COMPLETO. FORNECIMENTO E INSTALAÇÃO.</t>
  </si>
  <si>
    <t xml:space="preserve"> 1.36 </t>
  </si>
  <si>
    <t xml:space="preserve"> 9.198 </t>
  </si>
  <si>
    <t xml:space="preserve">PARA-RAIO POLIMÉRICO, PARA MT 15KV, COM SUPORTE, COM DISPOSITIVO DISPARADOR, COMPLETO, PADRÃO RGE SUL - FORNECIMENTO E INSTALAÇÃO</t>
  </si>
  <si>
    <t xml:space="preserve"> 1.37 </t>
  </si>
  <si>
    <t xml:space="preserve"> 9.230 </t>
  </si>
  <si>
    <t xml:space="preserve">VERGALHÃO DE COBRE NU MACIÇO CILÍNDRICO Ø3/8" (9,53MM), COM TODAS AS DERIVAÇÃO, SUPORTES E ISOLADORES - E PINTADO PADRÃO RGE/CPFL - FORNECIMENTO E INSTALAÇÃO.</t>
  </si>
  <si>
    <t xml:space="preserve"> 1.38 </t>
  </si>
  <si>
    <t xml:space="preserve"> 9.309 </t>
  </si>
  <si>
    <t xml:space="preserve">ELETRODUTO DE AÇO GALVANIZADO TIPO PESADO 4" COM LUVAS, BRAÇADEIRAS TIPO CHAVETA COM PARAFUSO, BUCHAS E ARRUELAS, COMPLETO. FORNECIMENTO E INSTALAÇÃO.</t>
  </si>
  <si>
    <t xml:space="preserve"> 1.39 </t>
  </si>
  <si>
    <t xml:space="preserve"> 9.310 </t>
  </si>
  <si>
    <t xml:space="preserve">PORTA OU JANELA EM ALUMÍNIO, COR N/P/B,TIPO VENEZIANA, DE ABRIR OU CORRER, COMPLETA INCLUSIVE CAIXILHOS, DOBRADIÇAS OU ROLDANAS E FECHADURA. PADRÃO RGE SUL. FORNECIMENTO E INSTALAÇÃO.</t>
  </si>
  <si>
    <t xml:space="preserve"> 1.40 </t>
  </si>
  <si>
    <t xml:space="preserve"> 9.320 </t>
  </si>
  <si>
    <t xml:space="preserve">PORTA DE ABRIR DE FOLHA DUPLA CAIXILHO TIPO VENEZIANADA DUPLA DE ALUMÍNIO COM TODAS AS FERRAGENS E FECHADURAS PADRÃO RGE SUL - FORNECIMENTO E INSTALAÇÃO.</t>
  </si>
  <si>
    <t xml:space="preserve"> 1.41 </t>
  </si>
  <si>
    <t xml:space="preserve"> CTO012 </t>
  </si>
  <si>
    <t xml:space="preserve">CONECTOR TERMINAL DE COMPRESSÃO, TIPO OLHAL DE COBRE ELETROLÍTICO ESTANHADO COM FURO PARA PARAFUSO, PARA CABO 120 MM2 - FORNECIMENTO E INSTALAÇÃO</t>
  </si>
  <si>
    <t xml:space="preserve"> 1.42 </t>
  </si>
  <si>
    <t xml:space="preserve"> CTO015 </t>
  </si>
  <si>
    <t xml:space="preserve">CONECTOR TERMINAL DE COMPRESSÃO, TIPO OLHAL DE COBRE ELETROLÍTICO ESTANHADO COM FURO PARA PARAFUSO, PARA CABO 240 MM2 - FORNECIMENTO E INSTALAÇÃO</t>
  </si>
  <si>
    <t xml:space="preserve"> 1.43 </t>
  </si>
  <si>
    <t xml:space="preserve"> EL00010 </t>
  </si>
  <si>
    <t xml:space="preserve">LUVA DE SEGURANÇA ISOLANTE DE BORRACHA, FABRICADA EM BORRACHA NATURAL, COR PRETA, 17KV, CLASSE 2. ESTE EQUIPAMENTO DEVERÁ APRESENTAR O SELO DE MARCAÇÃO E CERTIFICADO DE APROVAÇÃO  DO INMETRO.</t>
  </si>
  <si>
    <t xml:space="preserve">PAR</t>
  </si>
  <si>
    <t xml:space="preserve"> 1.44 </t>
  </si>
  <si>
    <t xml:space="preserve"> F.02.005 </t>
  </si>
  <si>
    <t xml:space="preserve">QUADRO DE MEDIÇÃO INDIRETA EM BT 1800MM X 1500MM X 200MM PADRÃO RGE / CPFL COMPLETA. FORNECIMENTO E INSTALAÇÃO.</t>
  </si>
  <si>
    <t xml:space="preserve"> 1.45 </t>
  </si>
  <si>
    <t xml:space="preserve"> UERGS SUB 03 </t>
  </si>
  <si>
    <t xml:space="preserve">CABO DE COBRE COBERTO #16MM²</t>
  </si>
  <si>
    <t xml:space="preserve"> 1.46 </t>
  </si>
  <si>
    <t xml:space="preserve">SEDOP</t>
  </si>
  <si>
    <t xml:space="preserve"> 171299 </t>
  </si>
  <si>
    <t xml:space="preserve">PONTO DE SOLDA EXOTERMICA</t>
  </si>
  <si>
    <t xml:space="preserve">PT</t>
  </si>
  <si>
    <t xml:space="preserve"> 1.47 </t>
  </si>
  <si>
    <t xml:space="preserve">SINAPI</t>
  </si>
  <si>
    <t xml:space="preserve"> 101898 </t>
  </si>
  <si>
    <t xml:space="preserve">DISJUNTOR TERMOMAGNÉTICO TRIPOLAR , CORRENTE NOMINAL DE 400A - FORNECIMENTO E INSTALAÇÃO. AF_10/2020</t>
  </si>
  <si>
    <t xml:space="preserve"> 1.48 </t>
  </si>
  <si>
    <t xml:space="preserve"> 101907 </t>
  </si>
  <si>
    <t xml:space="preserve">EXTINTOR DE INCÊNDIO PORTÁTIL COM CARGA DE CO2 DE 6 KG, CLASSE BC - FORNECIMENTO E INSTALAÇÃO. AF_10/2020_P</t>
  </si>
  <si>
    <t xml:space="preserve"> 1.49 </t>
  </si>
  <si>
    <t xml:space="preserve"> 88485 </t>
  </si>
  <si>
    <t xml:space="preserve">APLICAÇÃO DE FUNDO SELADOR ACRÍLICO EM PAREDES, UMA DEMÃO. AF_06/2014</t>
  </si>
  <si>
    <t xml:space="preserve"> 1.50 </t>
  </si>
  <si>
    <t xml:space="preserve"> 88489 </t>
  </si>
  <si>
    <t xml:space="preserve">APLICAÇÃO MANUAL DE PINTURA COM TINTA LÁTEX ACRÍLICA EM PAREDES, DUAS DEMÃOS. AF_06/2014</t>
  </si>
  <si>
    <t xml:space="preserve"> 1.51 </t>
  </si>
  <si>
    <t xml:space="preserve"> 91338 </t>
  </si>
  <si>
    <t xml:space="preserve">PORTA DE ALUMÍNIO DE ABRIR COM LAMBRI, COM GUARNIÇÃO, FIXAÇÃO COM PARAFUSOS - FORNECIMENTO E INSTALAÇÃO. AF_12/2019</t>
  </si>
  <si>
    <t xml:space="preserve"> 1.52 </t>
  </si>
  <si>
    <t xml:space="preserve"> 91868 </t>
  </si>
  <si>
    <t xml:space="preserve">ELETRODUTO RÍGIDO ROSCÁVEL, PVC, DN 32 MM (1"), PARA CIRCUITOS TERMINAIS, INSTALADO EM LAJE - FORNECIMENTO E INSTALAÇÃO. AF_12/2015</t>
  </si>
  <si>
    <t xml:space="preserve"> 1.53 </t>
  </si>
  <si>
    <t xml:space="preserve"> 91917 </t>
  </si>
  <si>
    <t xml:space="preserve">CURVA 90 GRAUS PARA ELETRODUTO, PVC, ROSCÁVEL, DN 32 MM (1"), PARA CIRCUITOS TERMINAIS, INSTALADA EM PAREDE - FORNECIMENTO E INSTALAÇÃO. AF_12/2015</t>
  </si>
  <si>
    <t xml:space="preserve"> 1.54 </t>
  </si>
  <si>
    <t xml:space="preserve"> 91928 </t>
  </si>
  <si>
    <t xml:space="preserve">CABO DE COBRE FLEXÍVEL ISOLADO, 4 MM², ANTI-CHAMA 450/750 V, PARA CIRCUITOS TERMINAIS - FORNECIMENTO E INSTALAÇÃO. AF_12/2015</t>
  </si>
  <si>
    <t xml:space="preserve"> 1.55 </t>
  </si>
  <si>
    <t xml:space="preserve"> 91930 </t>
  </si>
  <si>
    <t xml:space="preserve">CABO DE COBRE FLEXÍVEL ISOLADO, 6 MM², ANTI-CHAMA 450/750 V, PARA CIRCUITOS TERMINAIS - FORNECIMENTO E INSTALAÇÃO. AF_12/2015</t>
  </si>
  <si>
    <t xml:space="preserve"> 1.56 </t>
  </si>
  <si>
    <t xml:space="preserve"> 91953 </t>
  </si>
  <si>
    <t xml:space="preserve">INTERRUPTOR SIMPLES (1 MÓDULO), 10A/250V, INCLUINDO SUPORTE E PLACA - FORNECIMENTO E INSTALAÇÃO. AF_12/2015</t>
  </si>
  <si>
    <t xml:space="preserve"> 1.57 </t>
  </si>
  <si>
    <t xml:space="preserve"> 91993 </t>
  </si>
  <si>
    <t xml:space="preserve">TOMADA ALTA DE EMBUTIR (1 MÓDULO), 2P+T 20 A, INCLUINDO SUPORTE E PLACA - FORNECIMENTO E INSTALAÇÃO. AF_12/2015</t>
  </si>
  <si>
    <t xml:space="preserve"> 1.58 </t>
  </si>
  <si>
    <t xml:space="preserve"> 1.59 </t>
  </si>
  <si>
    <t xml:space="preserve"> 91997 </t>
  </si>
  <si>
    <t xml:space="preserve">TOMADA MÉDIA DE EMBUTIR (1 MÓDULO), 2P+T 20 A, INCLUINDO SUPORTE E PLACA - FORNECIMENTO E INSTALAÇÃO. AF_12/2015</t>
  </si>
  <si>
    <t xml:space="preserve"> 1.60 </t>
  </si>
  <si>
    <t xml:space="preserve"> 92979 </t>
  </si>
  <si>
    <t xml:space="preserve">CABO DE COBRE FLEXÍVEL ISOLADO, 10 MM², ANTI-CHAMA 450/750 V, PARA DISTRIBUIÇÃO - FORNECIMENTO E INSTALAÇÃO. AF_12/2015</t>
  </si>
  <si>
    <t xml:space="preserve"> 1.61 </t>
  </si>
  <si>
    <t xml:space="preserve"> 92981 </t>
  </si>
  <si>
    <t xml:space="preserve">CABO DE COBRE FLEXÍVEL ISOLADO, 16 MM², ANTI-CHAMA 450/750 V, PARA DISTRIBUIÇÃO - FORNECIMENTO E INSTALAÇÃO. AF_12/2015</t>
  </si>
  <si>
    <t xml:space="preserve"> 1.62 </t>
  </si>
  <si>
    <t xml:space="preserve"> 92986 </t>
  </si>
  <si>
    <t xml:space="preserve">CABO DE COBRE FLEXÍVEL ISOLADO, 35 MM², ANTI-CHAMA 0,6/1,0 KV, PARA DISTRIBUIÇÃO - FORNECIMENTO E INSTALAÇÃO. AF_12/2015</t>
  </si>
  <si>
    <t xml:space="preserve"> 1.63 </t>
  </si>
  <si>
    <t xml:space="preserve"> 92994 </t>
  </si>
  <si>
    <t xml:space="preserve">CABO DE COBRE FLEXÍVEL ISOLADO, 120 MM², ANTI-CHAMA 0,6/1,0 KV, PARA DISTRIBUIÇÃO - FORNECIMENTO E INSTALAÇÃO. AF_12/2015</t>
  </si>
  <si>
    <t xml:space="preserve"> 1.64 </t>
  </si>
  <si>
    <t xml:space="preserve"> 93000 </t>
  </si>
  <si>
    <t xml:space="preserve">CABO DE COBRE FLEXÍVEL ISOLADO, 240 MM², ANTI-CHAMA 0,6/1,0 KV, PARA DISTRIBUIÇÃO - FORNECIMENTO E INSTALAÇÃO. AF_12/2015</t>
  </si>
  <si>
    <t xml:space="preserve"> 1.65 </t>
  </si>
  <si>
    <t xml:space="preserve"> 93012 </t>
  </si>
  <si>
    <t xml:space="preserve">ELETRODUTO RÍGIDO ROSCÁVEL, PVC, DN 110 MM (4") - FORNECIMENTO E INSTALAÇÃO. AF_12/2015</t>
  </si>
  <si>
    <t xml:space="preserve"> 1.66 </t>
  </si>
  <si>
    <t xml:space="preserve"> 93026 </t>
  </si>
  <si>
    <t xml:space="preserve">CURVA 90 GRAUS PARA ELETRODUTO, PVC, ROSCÁVEL, DN 110 MM (4") - FORNECIMENTO E INSTALAÇÃO. AF_12/2015</t>
  </si>
  <si>
    <t xml:space="preserve"> 1.67 </t>
  </si>
  <si>
    <t xml:space="preserve"> 93656 </t>
  </si>
  <si>
    <t xml:space="preserve">DISJUNTOR MONOPOLAR TIPO DIN, CORRENTE NOMINAL DE 25A - FORNECIMENTO E INSTALAÇÃO. AF_10/2020</t>
  </si>
  <si>
    <t xml:space="preserve"> 1.68 </t>
  </si>
  <si>
    <t xml:space="preserve"> 93671 </t>
  </si>
  <si>
    <t xml:space="preserve">DISJUNTOR TRIPOLAR TIPO DIN, CORRENTE NOMINAL DE 32A - FORNECIMENTO E INSTALAÇÃO. AF_10/2020</t>
  </si>
  <si>
    <t xml:space="preserve"> 1.69 </t>
  </si>
  <si>
    <t xml:space="preserve"> 93673 </t>
  </si>
  <si>
    <t xml:space="preserve">DISJUNTOR TRIPOLAR TIPO DIN, CORRENTE NOMINAL DE 50A - FORNECIMENTO E INSTALAÇÃO. AF_10/2020</t>
  </si>
  <si>
    <t xml:space="preserve"> 1.70 </t>
  </si>
  <si>
    <t xml:space="preserve"> 94969 </t>
  </si>
  <si>
    <t xml:space="preserve">CONCRETO FCK = 15MPA, TRAÇO 1:3,4:3,5 (EM MASSA SECA DE CIMENTO/ AREIA MÉDIA/ BRITA 1) - PREPARO MECÂNICO COM BETONEIRA 600 L. AF_05/2021</t>
  </si>
  <si>
    <t xml:space="preserve">M³</t>
  </si>
  <si>
    <t xml:space="preserve"> 1.71 </t>
  </si>
  <si>
    <t xml:space="preserve"> 94998 </t>
  </si>
  <si>
    <t xml:space="preserve">EXECUÇÃO DE PASSEIO (CALÇADA) OU PISO DE CONCRETO COM CONCRETO MOLDADO IN LOCO, FEITO EM OBRA, ACABAMENTO CONVENCIONAL, ESPESSURA 12 CM, ARMADO. AF_07/2016</t>
  </si>
  <si>
    <t xml:space="preserve"> 1.72 </t>
  </si>
  <si>
    <t xml:space="preserve"> 95779 </t>
  </si>
  <si>
    <t xml:space="preserve">CONDULETE DE ALUMÍNIO, TIPO E, PARA ELETRODUTO DE AÇO GALVANIZADO DN 20 MM (3/4''), APARENTE - FORNECIMENTO E INSTALAÇÃO. AF_11/2016_P</t>
  </si>
  <si>
    <t xml:space="preserve"> 1.73 </t>
  </si>
  <si>
    <t xml:space="preserve"> 96977 </t>
  </si>
  <si>
    <t xml:space="preserve">CORDOALHA DE COBRE NU 50 MM², ENTERRADA, SEM ISOLADOR - FORNECIMENTO E INSTALAÇÃO. AF_12/2017</t>
  </si>
  <si>
    <t xml:space="preserve"> 1.74 </t>
  </si>
  <si>
    <t xml:space="preserve"> 96986 </t>
  </si>
  <si>
    <t xml:space="preserve">HASTE DE ATERRAMENTO 3/4  PARA SPDA - FORNECIMENTO E INSTALAÇÃO. AF_12/2017</t>
  </si>
  <si>
    <t xml:space="preserve"> 1.75 </t>
  </si>
  <si>
    <t xml:space="preserve"> 97599 </t>
  </si>
  <si>
    <t xml:space="preserve">LUMINÁRIA DE EMERGÊNCIA, COM 30 LÂMPADAS LED DE 2 W, SEM REATOR - FORNECIMENTO E INSTALAÇÃO. AF_02/2020</t>
  </si>
  <si>
    <t xml:space="preserve"> 1.76 </t>
  </si>
  <si>
    <t xml:space="preserve"> 97607 </t>
  </si>
  <si>
    <t xml:space="preserve">LUMINÁRIA ARANDELA TIPO TARTARUGA, DE SOBREPOR, COM 1 LÂMPADA LED DE 6 W, SEM REATOR - FORNECIMENTO E INSTALAÇÃO. AF_02/2020</t>
  </si>
  <si>
    <t xml:space="preserve"> 1.77 </t>
  </si>
  <si>
    <t xml:space="preserve"> 97624 </t>
  </si>
  <si>
    <t xml:space="preserve">DEMOLIÇÃO DE ALVENARIA DE TIJOLO MACIÇO, DE FORMA MANUAL, SEM REAPROVEITAMENTO. AF_12/2017</t>
  </si>
  <si>
    <t xml:space="preserve"> 1.78 </t>
  </si>
  <si>
    <t xml:space="preserve"> 97629 </t>
  </si>
  <si>
    <t xml:space="preserve">DEMOLIÇÃO DE LAJES, DE FORMA MECANIZADA COM MARTELETE, SEM REAPROVEITAMENTO. AF_12/2017</t>
  </si>
  <si>
    <t xml:space="preserve"> 1.79 </t>
  </si>
  <si>
    <t xml:space="preserve"> 97889 </t>
  </si>
  <si>
    <t xml:space="preserve">CAIXA ENTERRADA ELÉTRICA RETANGULAR, EM ALVENARIA COM TIJOLOS CERÂMICOS MACIÇOS, FUNDO COM BRITA, DIMENSÕES INTERNAS: 0,8X0,8X0,6 M. AF_12/2020</t>
  </si>
  <si>
    <t xml:space="preserve"> 1.80 </t>
  </si>
  <si>
    <t xml:space="preserve">SIURB</t>
  </si>
  <si>
    <t xml:space="preserve"> 091715 </t>
  </si>
  <si>
    <t xml:space="preserve">FUSIVEL HH PARA 20A/ 15KV</t>
  </si>
  <si>
    <t xml:space="preserve">Totais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</si>
</sst>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24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133560</xdr:colOff>
      <xdr:row>0</xdr:row>
      <xdr:rowOff>13320</xdr:rowOff>
    </xdr:from>
    <xdr:to>
      <xdr:col>2</xdr:col>
      <xdr:colOff>672480</xdr:colOff>
      <xdr:row>1</xdr:row>
      <xdr:rowOff>1403280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133560" y="13320"/>
          <a:ext cx="2086920" cy="1564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87"/>
  <sheetViews>
    <sheetView showFormulas="false" showGridLines="true" showRowColHeaders="true" showZeros="true" rightToLeft="false" tabSelected="true" showOutlineSymbols="false" defaultGridColor="true" view="normal" topLeftCell="A79" colorId="64" zoomScale="100" zoomScaleNormal="100" zoomScalePageLayoutView="100" workbookViewId="0">
      <selection pane="topLeft" activeCell="D7" activeCellId="0" sqref="D7"/>
    </sheetView>
  </sheetViews>
  <sheetFormatPr defaultColWidth="9.4609375" defaultRowHeight="23.1" zeroHeight="false" outlineLevelRow="0" outlineLevelCol="0"/>
  <cols>
    <col collapsed="false" customWidth="true" hidden="false" outlineLevel="0" max="2" min="1" style="1" width="10.97"/>
    <col collapsed="false" customWidth="true" hidden="false" outlineLevel="0" max="3" min="3" style="1" width="11.52"/>
    <col collapsed="false" customWidth="true" hidden="false" outlineLevel="0" max="4" min="4" style="2" width="65.81"/>
    <col collapsed="false" customWidth="true" hidden="false" outlineLevel="0" max="5" min="5" style="1" width="11.52"/>
    <col collapsed="false" customWidth="true" hidden="false" outlineLevel="0" max="6" min="6" style="1" width="8.21"/>
    <col collapsed="false" customWidth="true" hidden="false" outlineLevel="0" max="7" min="7" style="1" width="11.04"/>
    <col collapsed="false" customWidth="true" hidden="false" outlineLevel="0" max="10" min="8" style="1" width="12.13"/>
    <col collapsed="false" customWidth="true" hidden="false" outlineLevel="0" max="12" min="11" style="1" width="13.24"/>
    <col collapsed="false" customWidth="false" hidden="false" outlineLevel="0" max="1021" min="13" style="3" width="9.45"/>
    <col collapsed="false" customWidth="true" hidden="false" outlineLevel="0" max="1023" min="1022" style="4" width="11.52"/>
    <col collapsed="false" customWidth="true" hidden="false" outlineLevel="0" max="1024" min="1024" style="5" width="11.52"/>
  </cols>
  <sheetData>
    <row r="1" s="1" customFormat="true" ht="13.8" hidden="false" customHeight="true" outlineLevel="0" collapsed="false">
      <c r="A1" s="6"/>
      <c r="B1" s="7"/>
      <c r="C1" s="8"/>
      <c r="D1" s="9" t="s">
        <v>0</v>
      </c>
      <c r="E1" s="9" t="s">
        <v>1</v>
      </c>
      <c r="F1" s="9"/>
      <c r="G1" s="9"/>
      <c r="H1" s="9"/>
      <c r="I1" s="9" t="s">
        <v>2</v>
      </c>
      <c r="J1" s="9" t="s">
        <v>3</v>
      </c>
      <c r="K1" s="9"/>
      <c r="L1" s="9"/>
      <c r="AMH1" s="10"/>
      <c r="AMI1" s="10"/>
      <c r="AMJ1" s="5"/>
    </row>
    <row r="2" s="1" customFormat="true" ht="111.15" hidden="false" customHeight="true" outlineLevel="0" collapsed="false">
      <c r="A2" s="11"/>
      <c r="B2" s="12"/>
      <c r="C2" s="13"/>
      <c r="D2" s="14" t="s">
        <v>4</v>
      </c>
      <c r="E2" s="9" t="s">
        <v>5</v>
      </c>
      <c r="F2" s="9"/>
      <c r="G2" s="9"/>
      <c r="H2" s="9"/>
      <c r="I2" s="9" t="s">
        <v>6</v>
      </c>
      <c r="J2" s="9" t="s">
        <v>7</v>
      </c>
      <c r="K2" s="9"/>
      <c r="L2" s="9"/>
      <c r="AMH2" s="10"/>
      <c r="AMI2" s="10"/>
      <c r="AMJ2" s="5"/>
    </row>
    <row r="3" s="1" customFormat="true" ht="13.8" hidden="false" customHeight="true" outlineLevel="0" collapsed="false">
      <c r="A3" s="9" t="s">
        <v>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AMH3" s="4"/>
      <c r="AMI3" s="4"/>
      <c r="AMJ3" s="5"/>
    </row>
    <row r="4" s="1" customFormat="true" ht="15" hidden="false" customHeight="true" outlineLevel="0" collapsed="false">
      <c r="A4" s="9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9"/>
      <c r="I4" s="9"/>
      <c r="J4" s="9" t="s">
        <v>16</v>
      </c>
      <c r="K4" s="9"/>
      <c r="L4" s="9"/>
      <c r="AMH4" s="4"/>
      <c r="AMI4" s="4"/>
      <c r="AMJ4" s="5"/>
    </row>
    <row r="5" s="1" customFormat="true" ht="15" hidden="false" customHeight="true" outlineLevel="0" collapsed="false">
      <c r="A5" s="9"/>
      <c r="B5" s="9"/>
      <c r="C5" s="9"/>
      <c r="D5" s="9"/>
      <c r="E5" s="9"/>
      <c r="F5" s="9"/>
      <c r="G5" s="9" t="s">
        <v>17</v>
      </c>
      <c r="H5" s="9" t="s">
        <v>18</v>
      </c>
      <c r="I5" s="9" t="s">
        <v>16</v>
      </c>
      <c r="J5" s="9" t="s">
        <v>17</v>
      </c>
      <c r="K5" s="9" t="s">
        <v>18</v>
      </c>
      <c r="L5" s="9" t="s">
        <v>16</v>
      </c>
      <c r="AMH5" s="4"/>
      <c r="AMI5" s="4"/>
      <c r="AMJ5" s="5"/>
    </row>
    <row r="6" customFormat="false" ht="23.1" hidden="false" customHeight="false" outlineLevel="0" collapsed="false">
      <c r="A6" s="15" t="n">
        <v>1</v>
      </c>
      <c r="B6" s="15"/>
      <c r="C6" s="15"/>
      <c r="D6" s="16" t="s">
        <v>19</v>
      </c>
      <c r="E6" s="15"/>
      <c r="F6" s="15"/>
      <c r="G6" s="15"/>
      <c r="H6" s="15"/>
      <c r="I6" s="15"/>
      <c r="J6" s="17" t="n">
        <f aca="false">SUM(J7:J86)</f>
        <v>35332.3828</v>
      </c>
      <c r="K6" s="17" t="n">
        <f aca="false">SUM(K7:K86)</f>
        <v>342411.6312</v>
      </c>
      <c r="L6" s="17" t="n">
        <f aca="false">SUM(L7:L86)</f>
        <v>377744.014</v>
      </c>
    </row>
    <row r="7" customFormat="false" ht="23.1" hidden="false" customHeight="false" outlineLevel="0" collapsed="false">
      <c r="A7" s="18" t="s">
        <v>20</v>
      </c>
      <c r="B7" s="18" t="s">
        <v>21</v>
      </c>
      <c r="C7" s="18" t="s">
        <v>22</v>
      </c>
      <c r="D7" s="19" t="s">
        <v>23</v>
      </c>
      <c r="E7" s="18" t="s">
        <v>24</v>
      </c>
      <c r="F7" s="18" t="n">
        <v>1</v>
      </c>
      <c r="G7" s="20" t="n">
        <v>12.33</v>
      </c>
      <c r="H7" s="20" t="n">
        <v>273.72</v>
      </c>
      <c r="I7" s="20" t="n">
        <f aca="false">G7+H7</f>
        <v>286.05</v>
      </c>
      <c r="J7" s="20" t="n">
        <f aca="false">F7*G7</f>
        <v>12.33</v>
      </c>
      <c r="K7" s="20" t="n">
        <f aca="false">F7*H7</f>
        <v>273.72</v>
      </c>
      <c r="L7" s="20" t="n">
        <f aca="false">F7*I7</f>
        <v>286.05</v>
      </c>
    </row>
    <row r="8" customFormat="false" ht="23.1" hidden="false" customHeight="false" outlineLevel="0" collapsed="false">
      <c r="A8" s="18" t="s">
        <v>25</v>
      </c>
      <c r="B8" s="18" t="s">
        <v>21</v>
      </c>
      <c r="C8" s="18" t="s">
        <v>26</v>
      </c>
      <c r="D8" s="19" t="s">
        <v>27</v>
      </c>
      <c r="E8" s="18" t="s">
        <v>24</v>
      </c>
      <c r="F8" s="18" t="n">
        <v>19</v>
      </c>
      <c r="G8" s="20" t="n">
        <v>12.33</v>
      </c>
      <c r="H8" s="20" t="n">
        <v>338.92</v>
      </c>
      <c r="I8" s="20" t="n">
        <f aca="false">G8+H8</f>
        <v>351.25</v>
      </c>
      <c r="J8" s="20" t="n">
        <f aca="false">F8*G8</f>
        <v>234.27</v>
      </c>
      <c r="K8" s="20" t="n">
        <f aca="false">F8*H8</f>
        <v>6439.48</v>
      </c>
      <c r="L8" s="20" t="n">
        <f aca="false">F8*I8</f>
        <v>6673.75</v>
      </c>
    </row>
    <row r="9" customFormat="false" ht="32.8" hidden="false" customHeight="false" outlineLevel="0" collapsed="false">
      <c r="A9" s="18" t="s">
        <v>28</v>
      </c>
      <c r="B9" s="18" t="s">
        <v>29</v>
      </c>
      <c r="C9" s="18" t="s">
        <v>30</v>
      </c>
      <c r="D9" s="19" t="s">
        <v>31</v>
      </c>
      <c r="E9" s="18" t="s">
        <v>32</v>
      </c>
      <c r="F9" s="18" t="n">
        <v>1</v>
      </c>
      <c r="G9" s="20" t="n">
        <v>228.78</v>
      </c>
      <c r="H9" s="20" t="n">
        <v>526.88</v>
      </c>
      <c r="I9" s="20" t="n">
        <f aca="false">G9+H9</f>
        <v>755.66</v>
      </c>
      <c r="J9" s="20" t="n">
        <f aca="false">F9*G9</f>
        <v>228.78</v>
      </c>
      <c r="K9" s="20" t="n">
        <f aca="false">F9*H9</f>
        <v>526.88</v>
      </c>
      <c r="L9" s="20" t="n">
        <f aca="false">F9*I9</f>
        <v>755.66</v>
      </c>
    </row>
    <row r="10" customFormat="false" ht="44" hidden="false" customHeight="false" outlineLevel="0" collapsed="false">
      <c r="A10" s="18" t="s">
        <v>33</v>
      </c>
      <c r="B10" s="18" t="s">
        <v>29</v>
      </c>
      <c r="C10" s="18" t="s">
        <v>34</v>
      </c>
      <c r="D10" s="19" t="s">
        <v>35</v>
      </c>
      <c r="E10" s="18" t="s">
        <v>36</v>
      </c>
      <c r="F10" s="18" t="n">
        <v>14</v>
      </c>
      <c r="G10" s="20" t="n">
        <v>82.52</v>
      </c>
      <c r="H10" s="20" t="n">
        <v>103.45</v>
      </c>
      <c r="I10" s="20" t="n">
        <f aca="false">G10+H10</f>
        <v>185.97</v>
      </c>
      <c r="J10" s="20" t="n">
        <f aca="false">F10*G10</f>
        <v>1155.28</v>
      </c>
      <c r="K10" s="20" t="n">
        <f aca="false">F10*H10</f>
        <v>1448.3</v>
      </c>
      <c r="L10" s="20" t="n">
        <f aca="false">F10*I10</f>
        <v>2603.58</v>
      </c>
    </row>
    <row r="11" customFormat="false" ht="32.8" hidden="false" customHeight="false" outlineLevel="0" collapsed="false">
      <c r="A11" s="18" t="s">
        <v>37</v>
      </c>
      <c r="B11" s="18" t="s">
        <v>29</v>
      </c>
      <c r="C11" s="18" t="s">
        <v>38</v>
      </c>
      <c r="D11" s="19" t="s">
        <v>39</v>
      </c>
      <c r="E11" s="18" t="s">
        <v>36</v>
      </c>
      <c r="F11" s="18" t="n">
        <v>80</v>
      </c>
      <c r="G11" s="20" t="n">
        <v>22.56</v>
      </c>
      <c r="H11" s="20" t="n">
        <v>9.44</v>
      </c>
      <c r="I11" s="20" t="n">
        <f aca="false">G11+H11</f>
        <v>32</v>
      </c>
      <c r="J11" s="20" t="n">
        <f aca="false">F11*G11</f>
        <v>1804.8</v>
      </c>
      <c r="K11" s="20" t="n">
        <f aca="false">F11*H11</f>
        <v>755.2</v>
      </c>
      <c r="L11" s="20" t="n">
        <f aca="false">F11*I11</f>
        <v>2560</v>
      </c>
    </row>
    <row r="12" customFormat="false" ht="32.8" hidden="false" customHeight="false" outlineLevel="0" collapsed="false">
      <c r="A12" s="18" t="s">
        <v>40</v>
      </c>
      <c r="B12" s="18" t="s">
        <v>29</v>
      </c>
      <c r="C12" s="18" t="s">
        <v>41</v>
      </c>
      <c r="D12" s="19" t="s">
        <v>42</v>
      </c>
      <c r="E12" s="18" t="s">
        <v>24</v>
      </c>
      <c r="F12" s="18" t="n">
        <v>18</v>
      </c>
      <c r="G12" s="20" t="n">
        <v>38.13</v>
      </c>
      <c r="H12" s="20" t="n">
        <v>96.18</v>
      </c>
      <c r="I12" s="20" t="n">
        <f aca="false">G12+H12</f>
        <v>134.31</v>
      </c>
      <c r="J12" s="20" t="n">
        <f aca="false">F12*G12</f>
        <v>686.34</v>
      </c>
      <c r="K12" s="20" t="n">
        <f aca="false">F12*H12</f>
        <v>1731.24</v>
      </c>
      <c r="L12" s="20" t="n">
        <f aca="false">F12*I12</f>
        <v>2417.58</v>
      </c>
    </row>
    <row r="13" customFormat="false" ht="32.8" hidden="false" customHeight="false" outlineLevel="0" collapsed="false">
      <c r="A13" s="18" t="s">
        <v>43</v>
      </c>
      <c r="B13" s="18" t="s">
        <v>29</v>
      </c>
      <c r="C13" s="18" t="s">
        <v>44</v>
      </c>
      <c r="D13" s="19" t="s">
        <v>45</v>
      </c>
      <c r="E13" s="18" t="s">
        <v>36</v>
      </c>
      <c r="F13" s="18" t="n">
        <v>28</v>
      </c>
      <c r="G13" s="20" t="n">
        <v>23.51</v>
      </c>
      <c r="H13" s="20" t="n">
        <v>14.6</v>
      </c>
      <c r="I13" s="20" t="n">
        <f aca="false">G13+H13</f>
        <v>38.11</v>
      </c>
      <c r="J13" s="20" t="n">
        <f aca="false">F13*G13</f>
        <v>658.28</v>
      </c>
      <c r="K13" s="20" t="n">
        <f aca="false">F13*H13</f>
        <v>408.8</v>
      </c>
      <c r="L13" s="20" t="n">
        <f aca="false">F13*I13</f>
        <v>1067.08</v>
      </c>
    </row>
    <row r="14" customFormat="false" ht="23.1" hidden="false" customHeight="false" outlineLevel="0" collapsed="false">
      <c r="A14" s="18" t="s">
        <v>46</v>
      </c>
      <c r="B14" s="18" t="s">
        <v>29</v>
      </c>
      <c r="C14" s="18" t="s">
        <v>47</v>
      </c>
      <c r="D14" s="19" t="s">
        <v>48</v>
      </c>
      <c r="E14" s="18" t="s">
        <v>24</v>
      </c>
      <c r="F14" s="18" t="n">
        <v>4</v>
      </c>
      <c r="G14" s="20" t="n">
        <v>11.43</v>
      </c>
      <c r="H14" s="20" t="n">
        <v>133.38</v>
      </c>
      <c r="I14" s="20" t="n">
        <f aca="false">G14+H14</f>
        <v>144.81</v>
      </c>
      <c r="J14" s="20" t="n">
        <f aca="false">F14*G14</f>
        <v>45.72</v>
      </c>
      <c r="K14" s="20" t="n">
        <f aca="false">F14*H14</f>
        <v>533.52</v>
      </c>
      <c r="L14" s="20" t="n">
        <f aca="false">F14*I14</f>
        <v>579.24</v>
      </c>
    </row>
    <row r="15" customFormat="false" ht="66.4" hidden="false" customHeight="false" outlineLevel="0" collapsed="false">
      <c r="A15" s="18" t="s">
        <v>49</v>
      </c>
      <c r="B15" s="18" t="s">
        <v>50</v>
      </c>
      <c r="C15" s="18" t="s">
        <v>51</v>
      </c>
      <c r="D15" s="19" t="s">
        <v>52</v>
      </c>
      <c r="E15" s="18" t="s">
        <v>24</v>
      </c>
      <c r="F15" s="18" t="n">
        <v>4</v>
      </c>
      <c r="G15" s="20" t="n">
        <v>28.31</v>
      </c>
      <c r="H15" s="20" t="n">
        <v>347.66</v>
      </c>
      <c r="I15" s="20" t="n">
        <f aca="false">G15+H15</f>
        <v>375.97</v>
      </c>
      <c r="J15" s="20" t="n">
        <f aca="false">F15*G15</f>
        <v>113.24</v>
      </c>
      <c r="K15" s="20" t="n">
        <f aca="false">F15*H15</f>
        <v>1390.64</v>
      </c>
      <c r="L15" s="20" t="n">
        <f aca="false">F15*I15</f>
        <v>1503.88</v>
      </c>
    </row>
    <row r="16" customFormat="false" ht="44" hidden="false" customHeight="false" outlineLevel="0" collapsed="false">
      <c r="A16" s="18" t="s">
        <v>53</v>
      </c>
      <c r="B16" s="18" t="s">
        <v>50</v>
      </c>
      <c r="C16" s="18" t="s">
        <v>54</v>
      </c>
      <c r="D16" s="19" t="s">
        <v>55</v>
      </c>
      <c r="E16" s="18" t="s">
        <v>24</v>
      </c>
      <c r="F16" s="18" t="n">
        <v>2</v>
      </c>
      <c r="G16" s="20" t="n">
        <v>59.29</v>
      </c>
      <c r="H16" s="20" t="n">
        <v>1003.92</v>
      </c>
      <c r="I16" s="20" t="n">
        <f aca="false">G16+H16</f>
        <v>1063.21</v>
      </c>
      <c r="J16" s="20" t="n">
        <f aca="false">F16*G16</f>
        <v>118.58</v>
      </c>
      <c r="K16" s="20" t="n">
        <f aca="false">F16*H16</f>
        <v>2007.84</v>
      </c>
      <c r="L16" s="20" t="n">
        <f aca="false">F16*I16</f>
        <v>2126.42</v>
      </c>
    </row>
    <row r="17" customFormat="false" ht="32.8" hidden="false" customHeight="false" outlineLevel="0" collapsed="false">
      <c r="A17" s="18" t="s">
        <v>56</v>
      </c>
      <c r="B17" s="18" t="s">
        <v>50</v>
      </c>
      <c r="C17" s="18" t="s">
        <v>57</v>
      </c>
      <c r="D17" s="19" t="s">
        <v>58</v>
      </c>
      <c r="E17" s="18" t="s">
        <v>59</v>
      </c>
      <c r="F17" s="18" t="n">
        <v>96</v>
      </c>
      <c r="G17" s="20" t="n">
        <v>11.31</v>
      </c>
      <c r="H17" s="20" t="n">
        <v>81.57</v>
      </c>
      <c r="I17" s="20" t="n">
        <f aca="false">G17+H17</f>
        <v>92.88</v>
      </c>
      <c r="J17" s="20" t="n">
        <f aca="false">F17*G17</f>
        <v>1085.76</v>
      </c>
      <c r="K17" s="20" t="n">
        <f aca="false">F17*H17</f>
        <v>7830.72</v>
      </c>
      <c r="L17" s="20" t="n">
        <f aca="false">F17*I17</f>
        <v>8916.48</v>
      </c>
    </row>
    <row r="18" customFormat="false" ht="66.4" hidden="false" customHeight="false" outlineLevel="0" collapsed="false">
      <c r="A18" s="18" t="s">
        <v>60</v>
      </c>
      <c r="B18" s="18" t="s">
        <v>50</v>
      </c>
      <c r="C18" s="18" t="s">
        <v>61</v>
      </c>
      <c r="D18" s="19" t="s">
        <v>62</v>
      </c>
      <c r="E18" s="18" t="s">
        <v>59</v>
      </c>
      <c r="F18" s="18" t="n">
        <v>9</v>
      </c>
      <c r="G18" s="20" t="n">
        <v>48.77</v>
      </c>
      <c r="H18" s="20" t="n">
        <v>210.64</v>
      </c>
      <c r="I18" s="20" t="n">
        <f aca="false">G18+H18</f>
        <v>259.41</v>
      </c>
      <c r="J18" s="20" t="n">
        <f aca="false">F18*G18</f>
        <v>438.93</v>
      </c>
      <c r="K18" s="20" t="n">
        <f aca="false">F18*H18</f>
        <v>1895.76</v>
      </c>
      <c r="L18" s="20" t="n">
        <f aca="false">F18*I18</f>
        <v>2334.69</v>
      </c>
    </row>
    <row r="19" customFormat="false" ht="23.1" hidden="false" customHeight="false" outlineLevel="0" collapsed="false">
      <c r="A19" s="18" t="s">
        <v>63</v>
      </c>
      <c r="B19" s="18" t="s">
        <v>50</v>
      </c>
      <c r="C19" s="18" t="s">
        <v>64</v>
      </c>
      <c r="D19" s="19" t="s">
        <v>65</v>
      </c>
      <c r="E19" s="18" t="s">
        <v>59</v>
      </c>
      <c r="F19" s="18" t="n">
        <v>30</v>
      </c>
      <c r="G19" s="20" t="n">
        <v>1.3</v>
      </c>
      <c r="H19" s="20" t="n">
        <v>42.02</v>
      </c>
      <c r="I19" s="20" t="n">
        <f aca="false">G19+H19</f>
        <v>43.32</v>
      </c>
      <c r="J19" s="20" t="n">
        <f aca="false">F19*G19</f>
        <v>39</v>
      </c>
      <c r="K19" s="20" t="n">
        <f aca="false">F19*H19</f>
        <v>1260.6</v>
      </c>
      <c r="L19" s="20" t="n">
        <f aca="false">F19*I19</f>
        <v>1299.6</v>
      </c>
    </row>
    <row r="20" customFormat="false" ht="23.1" hidden="false" customHeight="false" outlineLevel="0" collapsed="false">
      <c r="A20" s="18" t="s">
        <v>66</v>
      </c>
      <c r="B20" s="18" t="s">
        <v>50</v>
      </c>
      <c r="C20" s="18" t="s">
        <v>67</v>
      </c>
      <c r="D20" s="19" t="s">
        <v>68</v>
      </c>
      <c r="E20" s="18" t="s">
        <v>59</v>
      </c>
      <c r="F20" s="18" t="n">
        <v>40</v>
      </c>
      <c r="G20" s="20" t="n">
        <v>1.3</v>
      </c>
      <c r="H20" s="20" t="n">
        <v>30.51</v>
      </c>
      <c r="I20" s="20" t="n">
        <f aca="false">G20+H20</f>
        <v>31.81</v>
      </c>
      <c r="J20" s="20" t="n">
        <f aca="false">F20*G20</f>
        <v>52</v>
      </c>
      <c r="K20" s="20" t="n">
        <f aca="false">F20*H20</f>
        <v>1220.4</v>
      </c>
      <c r="L20" s="20" t="n">
        <f aca="false">F20*I20</f>
        <v>1272.4</v>
      </c>
    </row>
    <row r="21" customFormat="false" ht="44" hidden="false" customHeight="false" outlineLevel="0" collapsed="false">
      <c r="A21" s="18" t="s">
        <v>69</v>
      </c>
      <c r="B21" s="18" t="s">
        <v>50</v>
      </c>
      <c r="C21" s="18" t="s">
        <v>70</v>
      </c>
      <c r="D21" s="19" t="s">
        <v>71</v>
      </c>
      <c r="E21" s="18" t="s">
        <v>24</v>
      </c>
      <c r="F21" s="18" t="n">
        <v>1</v>
      </c>
      <c r="G21" s="20" t="n">
        <v>311.04</v>
      </c>
      <c r="H21" s="20" t="n">
        <v>7293.01</v>
      </c>
      <c r="I21" s="20" t="n">
        <f aca="false">G21+H21</f>
        <v>7604.05</v>
      </c>
      <c r="J21" s="20" t="n">
        <f aca="false">F21*G21</f>
        <v>311.04</v>
      </c>
      <c r="K21" s="20" t="n">
        <f aca="false">F21*H21</f>
        <v>7293.01</v>
      </c>
      <c r="L21" s="20" t="n">
        <f aca="false">F21*I21</f>
        <v>7604.05</v>
      </c>
    </row>
    <row r="22" customFormat="false" ht="23.1" hidden="false" customHeight="false" outlineLevel="0" collapsed="false">
      <c r="A22" s="18" t="s">
        <v>72</v>
      </c>
      <c r="B22" s="18" t="s">
        <v>50</v>
      </c>
      <c r="C22" s="18" t="s">
        <v>73</v>
      </c>
      <c r="D22" s="19" t="s">
        <v>74</v>
      </c>
      <c r="E22" s="18" t="s">
        <v>75</v>
      </c>
      <c r="F22" s="18" t="n">
        <v>10.75</v>
      </c>
      <c r="G22" s="20" t="n">
        <v>8.78</v>
      </c>
      <c r="H22" s="20" t="n">
        <v>108.65</v>
      </c>
      <c r="I22" s="20" t="n">
        <f aca="false">G22+H22</f>
        <v>117.43</v>
      </c>
      <c r="J22" s="20" t="n">
        <f aca="false">F22*G22</f>
        <v>94.385</v>
      </c>
      <c r="K22" s="20" t="n">
        <f aca="false">F22*H22</f>
        <v>1167.9875</v>
      </c>
      <c r="L22" s="20" t="n">
        <f aca="false">F22*I22</f>
        <v>1262.3725</v>
      </c>
    </row>
    <row r="23" customFormat="false" ht="23.1" hidden="false" customHeight="false" outlineLevel="0" collapsed="false">
      <c r="A23" s="18" t="s">
        <v>76</v>
      </c>
      <c r="B23" s="18" t="s">
        <v>50</v>
      </c>
      <c r="C23" s="18" t="s">
        <v>77</v>
      </c>
      <c r="D23" s="19" t="s">
        <v>78</v>
      </c>
      <c r="E23" s="18" t="s">
        <v>75</v>
      </c>
      <c r="F23" s="18" t="n">
        <v>6.45</v>
      </c>
      <c r="G23" s="20" t="n">
        <v>8.78</v>
      </c>
      <c r="H23" s="20" t="n">
        <v>108.65</v>
      </c>
      <c r="I23" s="20" t="n">
        <f aca="false">G23+H23</f>
        <v>117.43</v>
      </c>
      <c r="J23" s="20" t="n">
        <f aca="false">F23*G23</f>
        <v>56.631</v>
      </c>
      <c r="K23" s="20" t="n">
        <f aca="false">F23*H23</f>
        <v>700.7925</v>
      </c>
      <c r="L23" s="20" t="n">
        <f aca="false">F23*I23</f>
        <v>757.4235</v>
      </c>
    </row>
    <row r="24" customFormat="false" ht="55.2" hidden="false" customHeight="false" outlineLevel="0" collapsed="false">
      <c r="A24" s="18" t="s">
        <v>79</v>
      </c>
      <c r="B24" s="18" t="s">
        <v>50</v>
      </c>
      <c r="C24" s="18" t="s">
        <v>80</v>
      </c>
      <c r="D24" s="19" t="s">
        <v>81</v>
      </c>
      <c r="E24" s="18" t="s">
        <v>82</v>
      </c>
      <c r="F24" s="18" t="n">
        <v>420</v>
      </c>
      <c r="G24" s="20" t="n">
        <v>6.51</v>
      </c>
      <c r="H24" s="20" t="n">
        <v>56.07</v>
      </c>
      <c r="I24" s="20" t="n">
        <f aca="false">G24+H24</f>
        <v>62.58</v>
      </c>
      <c r="J24" s="20" t="n">
        <f aca="false">F24*G24</f>
        <v>2734.2</v>
      </c>
      <c r="K24" s="20" t="n">
        <f aca="false">F24*H24</f>
        <v>23549.4</v>
      </c>
      <c r="L24" s="20" t="n">
        <f aca="false">F24*I24</f>
        <v>26283.6</v>
      </c>
    </row>
    <row r="25" customFormat="false" ht="23.1" hidden="false" customHeight="false" outlineLevel="0" collapsed="false">
      <c r="A25" s="18" t="s">
        <v>83</v>
      </c>
      <c r="B25" s="18" t="s">
        <v>50</v>
      </c>
      <c r="C25" s="18" t="s">
        <v>84</v>
      </c>
      <c r="D25" s="19" t="s">
        <v>85</v>
      </c>
      <c r="E25" s="18" t="s">
        <v>24</v>
      </c>
      <c r="F25" s="18" t="n">
        <v>3</v>
      </c>
      <c r="G25" s="20" t="n">
        <v>5.65</v>
      </c>
      <c r="H25" s="20" t="n">
        <v>24.4</v>
      </c>
      <c r="I25" s="20" t="n">
        <f aca="false">G25+H25</f>
        <v>30.05</v>
      </c>
      <c r="J25" s="20" t="n">
        <f aca="false">F25*G25</f>
        <v>16.95</v>
      </c>
      <c r="K25" s="20" t="n">
        <f aca="false">F25*H25</f>
        <v>73.2</v>
      </c>
      <c r="L25" s="20" t="n">
        <f aca="false">F25*I25</f>
        <v>90.15</v>
      </c>
    </row>
    <row r="26" customFormat="false" ht="44" hidden="false" customHeight="false" outlineLevel="0" collapsed="false">
      <c r="A26" s="18" t="s">
        <v>86</v>
      </c>
      <c r="B26" s="18" t="s">
        <v>50</v>
      </c>
      <c r="C26" s="18" t="s">
        <v>87</v>
      </c>
      <c r="D26" s="19" t="s">
        <v>88</v>
      </c>
      <c r="E26" s="18" t="s">
        <v>24</v>
      </c>
      <c r="F26" s="18" t="n">
        <v>6</v>
      </c>
      <c r="G26" s="20" t="n">
        <v>5.65</v>
      </c>
      <c r="H26" s="20" t="n">
        <v>66.75</v>
      </c>
      <c r="I26" s="20" t="n">
        <f aca="false">G26+H26</f>
        <v>72.4</v>
      </c>
      <c r="J26" s="20" t="n">
        <f aca="false">F26*G26</f>
        <v>33.9</v>
      </c>
      <c r="K26" s="20" t="n">
        <f aca="false">F26*H26</f>
        <v>400.5</v>
      </c>
      <c r="L26" s="20" t="n">
        <f aca="false">F26*I26</f>
        <v>434.4</v>
      </c>
    </row>
    <row r="27" customFormat="false" ht="23.1" hidden="false" customHeight="false" outlineLevel="0" collapsed="false">
      <c r="A27" s="18" t="s">
        <v>89</v>
      </c>
      <c r="B27" s="18" t="s">
        <v>50</v>
      </c>
      <c r="C27" s="18" t="s">
        <v>90</v>
      </c>
      <c r="D27" s="19" t="s">
        <v>91</v>
      </c>
      <c r="E27" s="18" t="s">
        <v>24</v>
      </c>
      <c r="F27" s="18" t="n">
        <v>1</v>
      </c>
      <c r="G27" s="20" t="n">
        <v>38.94</v>
      </c>
      <c r="H27" s="20" t="n">
        <v>94.46</v>
      </c>
      <c r="I27" s="20" t="n">
        <f aca="false">G27+H27</f>
        <v>133.4</v>
      </c>
      <c r="J27" s="20" t="n">
        <f aca="false">F27*G27</f>
        <v>38.94</v>
      </c>
      <c r="K27" s="20" t="n">
        <f aca="false">F27*H27</f>
        <v>94.46</v>
      </c>
      <c r="L27" s="20" t="n">
        <f aca="false">F27*I27</f>
        <v>133.4</v>
      </c>
    </row>
    <row r="28" customFormat="false" ht="44" hidden="false" customHeight="false" outlineLevel="0" collapsed="false">
      <c r="A28" s="18" t="s">
        <v>92</v>
      </c>
      <c r="B28" s="18" t="s">
        <v>50</v>
      </c>
      <c r="C28" s="18" t="s">
        <v>93</v>
      </c>
      <c r="D28" s="19" t="s">
        <v>94</v>
      </c>
      <c r="E28" s="18" t="s">
        <v>82</v>
      </c>
      <c r="F28" s="18" t="n">
        <v>168</v>
      </c>
      <c r="G28" s="20" t="n">
        <v>3.87</v>
      </c>
      <c r="H28" s="20" t="n">
        <v>10.13</v>
      </c>
      <c r="I28" s="20" t="n">
        <f aca="false">G28+H28</f>
        <v>14</v>
      </c>
      <c r="J28" s="20" t="n">
        <f aca="false">F28*G28</f>
        <v>650.16</v>
      </c>
      <c r="K28" s="20" t="n">
        <f aca="false">F28*H28</f>
        <v>1701.84</v>
      </c>
      <c r="L28" s="20" t="n">
        <f aca="false">F28*I28</f>
        <v>2352</v>
      </c>
    </row>
    <row r="29" customFormat="false" ht="66.4" hidden="false" customHeight="false" outlineLevel="0" collapsed="false">
      <c r="A29" s="18" t="s">
        <v>95</v>
      </c>
      <c r="B29" s="18" t="s">
        <v>50</v>
      </c>
      <c r="C29" s="18" t="s">
        <v>96</v>
      </c>
      <c r="D29" s="19" t="s">
        <v>97</v>
      </c>
      <c r="E29" s="18" t="s">
        <v>59</v>
      </c>
      <c r="F29" s="18" t="n">
        <v>42</v>
      </c>
      <c r="G29" s="20" t="n">
        <v>27.38</v>
      </c>
      <c r="H29" s="20" t="n">
        <v>230.37</v>
      </c>
      <c r="I29" s="20" t="n">
        <f aca="false">G29+H29</f>
        <v>257.75</v>
      </c>
      <c r="J29" s="20" t="n">
        <f aca="false">F29*G29</f>
        <v>1149.96</v>
      </c>
      <c r="K29" s="20" t="n">
        <f aca="false">F29*H29</f>
        <v>9675.54</v>
      </c>
      <c r="L29" s="20" t="n">
        <f aca="false">F29*I29</f>
        <v>10825.5</v>
      </c>
    </row>
    <row r="30" customFormat="false" ht="77.6" hidden="false" customHeight="false" outlineLevel="0" collapsed="false">
      <c r="A30" s="18" t="s">
        <v>98</v>
      </c>
      <c r="B30" s="18" t="s">
        <v>50</v>
      </c>
      <c r="C30" s="18" t="s">
        <v>99</v>
      </c>
      <c r="D30" s="19" t="s">
        <v>100</v>
      </c>
      <c r="E30" s="18" t="s">
        <v>24</v>
      </c>
      <c r="F30" s="18" t="n">
        <v>1</v>
      </c>
      <c r="G30" s="20" t="n">
        <v>58.32</v>
      </c>
      <c r="H30" s="20" t="n">
        <v>199.13</v>
      </c>
      <c r="I30" s="20" t="n">
        <f aca="false">G30+H30</f>
        <v>257.45</v>
      </c>
      <c r="J30" s="20" t="n">
        <f aca="false">F30*G30</f>
        <v>58.32</v>
      </c>
      <c r="K30" s="20" t="n">
        <f aca="false">F30*H30</f>
        <v>199.13</v>
      </c>
      <c r="L30" s="20" t="n">
        <f aca="false">F30*I30</f>
        <v>257.45</v>
      </c>
    </row>
    <row r="31" customFormat="false" ht="32.8" hidden="false" customHeight="false" outlineLevel="0" collapsed="false">
      <c r="A31" s="18" t="s">
        <v>101</v>
      </c>
      <c r="B31" s="18" t="s">
        <v>50</v>
      </c>
      <c r="C31" s="18" t="s">
        <v>102</v>
      </c>
      <c r="D31" s="19" t="s">
        <v>103</v>
      </c>
      <c r="E31" s="18" t="s">
        <v>104</v>
      </c>
      <c r="F31" s="18" t="n">
        <v>1</v>
      </c>
      <c r="G31" s="20" t="n">
        <v>69.75</v>
      </c>
      <c r="H31" s="20" t="n">
        <v>351.28</v>
      </c>
      <c r="I31" s="20" t="n">
        <f aca="false">G31+H31</f>
        <v>421.03</v>
      </c>
      <c r="J31" s="20" t="n">
        <f aca="false">F31*G31</f>
        <v>69.75</v>
      </c>
      <c r="K31" s="20" t="n">
        <f aca="false">F31*H31</f>
        <v>351.28</v>
      </c>
      <c r="L31" s="20" t="n">
        <f aca="false">F31*I31</f>
        <v>421.03</v>
      </c>
    </row>
    <row r="32" customFormat="false" ht="44" hidden="false" customHeight="false" outlineLevel="0" collapsed="false">
      <c r="A32" s="18" t="s">
        <v>105</v>
      </c>
      <c r="B32" s="18" t="s">
        <v>50</v>
      </c>
      <c r="C32" s="18" t="s">
        <v>106</v>
      </c>
      <c r="D32" s="19" t="s">
        <v>107</v>
      </c>
      <c r="E32" s="18" t="s">
        <v>24</v>
      </c>
      <c r="F32" s="18" t="n">
        <v>8</v>
      </c>
      <c r="G32" s="20" t="n">
        <v>54.46</v>
      </c>
      <c r="H32" s="20" t="n">
        <v>347.71</v>
      </c>
      <c r="I32" s="20" t="n">
        <f aca="false">G32+H32</f>
        <v>402.17</v>
      </c>
      <c r="J32" s="20" t="n">
        <f aca="false">F32*G32</f>
        <v>435.68</v>
      </c>
      <c r="K32" s="20" t="n">
        <f aca="false">F32*H32</f>
        <v>2781.68</v>
      </c>
      <c r="L32" s="20" t="n">
        <f aca="false">F32*I32</f>
        <v>3217.36</v>
      </c>
    </row>
    <row r="33" customFormat="false" ht="32.8" hidden="false" customHeight="false" outlineLevel="0" collapsed="false">
      <c r="A33" s="18" t="s">
        <v>108</v>
      </c>
      <c r="B33" s="18" t="s">
        <v>50</v>
      </c>
      <c r="C33" s="18" t="s">
        <v>109</v>
      </c>
      <c r="D33" s="19" t="s">
        <v>110</v>
      </c>
      <c r="E33" s="18" t="s">
        <v>36</v>
      </c>
      <c r="F33" s="18" t="n">
        <v>7</v>
      </c>
      <c r="G33" s="20" t="n">
        <v>19.44</v>
      </c>
      <c r="H33" s="20" t="n">
        <v>659.12</v>
      </c>
      <c r="I33" s="20" t="n">
        <f aca="false">G33+H33</f>
        <v>678.56</v>
      </c>
      <c r="J33" s="20" t="n">
        <f aca="false">F33*G33</f>
        <v>136.08</v>
      </c>
      <c r="K33" s="20" t="n">
        <f aca="false">F33*H33</f>
        <v>4613.84</v>
      </c>
      <c r="L33" s="20" t="n">
        <f aca="false">F33*I33</f>
        <v>4749.92</v>
      </c>
    </row>
    <row r="34" customFormat="false" ht="44" hidden="false" customHeight="false" outlineLevel="0" collapsed="false">
      <c r="A34" s="18" t="s">
        <v>111</v>
      </c>
      <c r="B34" s="18" t="s">
        <v>50</v>
      </c>
      <c r="C34" s="18" t="s">
        <v>112</v>
      </c>
      <c r="D34" s="19" t="s">
        <v>113</v>
      </c>
      <c r="E34" s="18" t="s">
        <v>24</v>
      </c>
      <c r="F34" s="18" t="n">
        <v>1</v>
      </c>
      <c r="G34" s="20" t="n">
        <v>1284.79</v>
      </c>
      <c r="H34" s="20" t="n">
        <v>39842.82</v>
      </c>
      <c r="I34" s="20" t="n">
        <f aca="false">G34+H34</f>
        <v>41127.61</v>
      </c>
      <c r="J34" s="20" t="n">
        <f aca="false">F34*G34</f>
        <v>1284.79</v>
      </c>
      <c r="K34" s="20" t="n">
        <f aca="false">F34*H34</f>
        <v>39842.82</v>
      </c>
      <c r="L34" s="20" t="n">
        <f aca="false">F34*I34</f>
        <v>41127.61</v>
      </c>
    </row>
    <row r="35" customFormat="false" ht="44" hidden="false" customHeight="false" outlineLevel="0" collapsed="false">
      <c r="A35" s="18" t="s">
        <v>114</v>
      </c>
      <c r="B35" s="18" t="s">
        <v>50</v>
      </c>
      <c r="C35" s="18" t="s">
        <v>115</v>
      </c>
      <c r="D35" s="19" t="s">
        <v>116</v>
      </c>
      <c r="E35" s="18" t="s">
        <v>24</v>
      </c>
      <c r="F35" s="18" t="n">
        <v>1</v>
      </c>
      <c r="G35" s="20" t="n">
        <v>109.29</v>
      </c>
      <c r="H35" s="20" t="n">
        <v>2859.31</v>
      </c>
      <c r="I35" s="20" t="n">
        <f aca="false">G35+H35</f>
        <v>2968.6</v>
      </c>
      <c r="J35" s="20" t="n">
        <f aca="false">F35*G35</f>
        <v>109.29</v>
      </c>
      <c r="K35" s="20" t="n">
        <f aca="false">F35*H35</f>
        <v>2859.31</v>
      </c>
      <c r="L35" s="20" t="n">
        <f aca="false">F35*I35</f>
        <v>2968.6</v>
      </c>
    </row>
    <row r="36" customFormat="false" ht="32.8" hidden="false" customHeight="false" outlineLevel="0" collapsed="false">
      <c r="A36" s="18" t="s">
        <v>117</v>
      </c>
      <c r="B36" s="18" t="s">
        <v>50</v>
      </c>
      <c r="C36" s="18" t="s">
        <v>118</v>
      </c>
      <c r="D36" s="19" t="s">
        <v>119</v>
      </c>
      <c r="E36" s="18" t="s">
        <v>59</v>
      </c>
      <c r="F36" s="18" t="n">
        <v>54</v>
      </c>
      <c r="G36" s="20" t="n">
        <v>5.65</v>
      </c>
      <c r="H36" s="20" t="n">
        <v>30.01</v>
      </c>
      <c r="I36" s="20" t="n">
        <f aca="false">G36+H36</f>
        <v>35.66</v>
      </c>
      <c r="J36" s="20" t="n">
        <f aca="false">F36*G36</f>
        <v>305.1</v>
      </c>
      <c r="K36" s="20" t="n">
        <f aca="false">F36*H36</f>
        <v>1620.54</v>
      </c>
      <c r="L36" s="20" t="n">
        <f aca="false">F36*I36</f>
        <v>1925.64</v>
      </c>
    </row>
    <row r="37" customFormat="false" ht="66.4" hidden="false" customHeight="false" outlineLevel="0" collapsed="false">
      <c r="A37" s="18" t="s">
        <v>120</v>
      </c>
      <c r="B37" s="18" t="s">
        <v>50</v>
      </c>
      <c r="C37" s="18" t="s">
        <v>121</v>
      </c>
      <c r="D37" s="19" t="s">
        <v>122</v>
      </c>
      <c r="E37" s="18" t="s">
        <v>59</v>
      </c>
      <c r="F37" s="18" t="n">
        <v>12</v>
      </c>
      <c r="G37" s="20" t="n">
        <v>26.36</v>
      </c>
      <c r="H37" s="20" t="n">
        <v>143.96</v>
      </c>
      <c r="I37" s="20" t="n">
        <f aca="false">G37+H37</f>
        <v>170.32</v>
      </c>
      <c r="J37" s="20" t="n">
        <f aca="false">F37*G37</f>
        <v>316.32</v>
      </c>
      <c r="K37" s="20" t="n">
        <f aca="false">F37*H37</f>
        <v>1727.52</v>
      </c>
      <c r="L37" s="20" t="n">
        <f aca="false">F37*I37</f>
        <v>2043.84</v>
      </c>
    </row>
    <row r="38" customFormat="false" ht="66.4" hidden="false" customHeight="false" outlineLevel="0" collapsed="false">
      <c r="A38" s="18" t="s">
        <v>123</v>
      </c>
      <c r="B38" s="18" t="s">
        <v>50</v>
      </c>
      <c r="C38" s="18" t="s">
        <v>124</v>
      </c>
      <c r="D38" s="19" t="s">
        <v>125</v>
      </c>
      <c r="E38" s="18" t="s">
        <v>59</v>
      </c>
      <c r="F38" s="18" t="n">
        <v>12</v>
      </c>
      <c r="G38" s="20" t="n">
        <v>27.38</v>
      </c>
      <c r="H38" s="20" t="n">
        <v>151.98</v>
      </c>
      <c r="I38" s="20" t="n">
        <f aca="false">G38+H38</f>
        <v>179.36</v>
      </c>
      <c r="J38" s="20" t="n">
        <f aca="false">F38*G38</f>
        <v>328.56</v>
      </c>
      <c r="K38" s="20" t="n">
        <f aca="false">F38*H38</f>
        <v>1823.76</v>
      </c>
      <c r="L38" s="20" t="n">
        <f aca="false">F38*I38</f>
        <v>2152.32</v>
      </c>
    </row>
    <row r="39" customFormat="false" ht="88.8" hidden="false" customHeight="false" outlineLevel="0" collapsed="false">
      <c r="A39" s="18" t="s">
        <v>126</v>
      </c>
      <c r="B39" s="18" t="s">
        <v>50</v>
      </c>
      <c r="C39" s="18" t="s">
        <v>127</v>
      </c>
      <c r="D39" s="19" t="s">
        <v>128</v>
      </c>
      <c r="E39" s="18" t="s">
        <v>24</v>
      </c>
      <c r="F39" s="18" t="n">
        <v>3</v>
      </c>
      <c r="G39" s="20" t="n">
        <v>65.74</v>
      </c>
      <c r="H39" s="20" t="n">
        <v>724.46</v>
      </c>
      <c r="I39" s="20" t="n">
        <f aca="false">G39+H39</f>
        <v>790.2</v>
      </c>
      <c r="J39" s="20" t="n">
        <f aca="false">F39*G39</f>
        <v>197.22</v>
      </c>
      <c r="K39" s="20" t="n">
        <f aca="false">F39*H39</f>
        <v>2173.38</v>
      </c>
      <c r="L39" s="20" t="n">
        <f aca="false">F39*I39</f>
        <v>2370.6</v>
      </c>
    </row>
    <row r="40" customFormat="false" ht="66.4" hidden="false" customHeight="false" outlineLevel="0" collapsed="false">
      <c r="A40" s="18" t="s">
        <v>129</v>
      </c>
      <c r="B40" s="18" t="s">
        <v>50</v>
      </c>
      <c r="C40" s="18" t="s">
        <v>130</v>
      </c>
      <c r="D40" s="19" t="s">
        <v>131</v>
      </c>
      <c r="E40" s="18" t="s">
        <v>24</v>
      </c>
      <c r="F40" s="18" t="n">
        <v>1</v>
      </c>
      <c r="G40" s="20" t="n">
        <v>185.96</v>
      </c>
      <c r="H40" s="20" t="n">
        <v>2255.75</v>
      </c>
      <c r="I40" s="20" t="n">
        <f aca="false">G40+H40</f>
        <v>2441.71</v>
      </c>
      <c r="J40" s="20" t="n">
        <f aca="false">F40*G40</f>
        <v>185.96</v>
      </c>
      <c r="K40" s="20" t="n">
        <f aca="false">F40*H40</f>
        <v>2255.75</v>
      </c>
      <c r="L40" s="20" t="n">
        <f aca="false">F40*I40</f>
        <v>2441.71</v>
      </c>
    </row>
    <row r="41" customFormat="false" ht="44" hidden="false" customHeight="false" outlineLevel="0" collapsed="false">
      <c r="A41" s="18" t="s">
        <v>132</v>
      </c>
      <c r="B41" s="18" t="s">
        <v>50</v>
      </c>
      <c r="C41" s="18" t="s">
        <v>133</v>
      </c>
      <c r="D41" s="19" t="s">
        <v>134</v>
      </c>
      <c r="E41" s="18" t="s">
        <v>24</v>
      </c>
      <c r="F41" s="18" t="n">
        <v>3</v>
      </c>
      <c r="G41" s="20" t="n">
        <v>108.94</v>
      </c>
      <c r="H41" s="20" t="n">
        <v>459.83</v>
      </c>
      <c r="I41" s="20" t="n">
        <f aca="false">G41+H41</f>
        <v>568.77</v>
      </c>
      <c r="J41" s="20" t="n">
        <f aca="false">F41*G41</f>
        <v>326.82</v>
      </c>
      <c r="K41" s="20" t="n">
        <f aca="false">F41*H41</f>
        <v>1379.49</v>
      </c>
      <c r="L41" s="20" t="n">
        <f aca="false">F41*I41</f>
        <v>1706.31</v>
      </c>
    </row>
    <row r="42" customFormat="false" ht="44" hidden="false" customHeight="false" outlineLevel="0" collapsed="false">
      <c r="A42" s="18" t="s">
        <v>135</v>
      </c>
      <c r="B42" s="18" t="s">
        <v>50</v>
      </c>
      <c r="C42" s="18" t="s">
        <v>136</v>
      </c>
      <c r="D42" s="19" t="s">
        <v>137</v>
      </c>
      <c r="E42" s="18" t="s">
        <v>24</v>
      </c>
      <c r="F42" s="18" t="n">
        <v>9</v>
      </c>
      <c r="G42" s="20" t="n">
        <v>28.31</v>
      </c>
      <c r="H42" s="20" t="n">
        <v>319.79</v>
      </c>
      <c r="I42" s="20" t="n">
        <f aca="false">G42+H42</f>
        <v>348.1</v>
      </c>
      <c r="J42" s="20" t="n">
        <f aca="false">F42*G42</f>
        <v>254.79</v>
      </c>
      <c r="K42" s="20" t="n">
        <f aca="false">F42*H42</f>
        <v>2878.11</v>
      </c>
      <c r="L42" s="20" t="n">
        <f aca="false">F42*I42</f>
        <v>3132.9</v>
      </c>
    </row>
    <row r="43" customFormat="false" ht="44" hidden="false" customHeight="false" outlineLevel="0" collapsed="false">
      <c r="A43" s="18" t="s">
        <v>138</v>
      </c>
      <c r="B43" s="18" t="s">
        <v>50</v>
      </c>
      <c r="C43" s="18" t="s">
        <v>139</v>
      </c>
      <c r="D43" s="19" t="s">
        <v>140</v>
      </c>
      <c r="E43" s="18" t="s">
        <v>82</v>
      </c>
      <c r="F43" s="18" t="n">
        <v>12</v>
      </c>
      <c r="G43" s="20" t="n">
        <v>13.59</v>
      </c>
      <c r="H43" s="20" t="n">
        <v>101.69</v>
      </c>
      <c r="I43" s="20" t="n">
        <f aca="false">G43+H43</f>
        <v>115.28</v>
      </c>
      <c r="J43" s="20" t="n">
        <f aca="false">F43*G43</f>
        <v>163.08</v>
      </c>
      <c r="K43" s="20" t="n">
        <f aca="false">F43*H43</f>
        <v>1220.28</v>
      </c>
      <c r="L43" s="20" t="n">
        <f aca="false">F43*I43</f>
        <v>1383.36</v>
      </c>
    </row>
    <row r="44" customFormat="false" ht="44" hidden="false" customHeight="false" outlineLevel="0" collapsed="false">
      <c r="A44" s="18" t="s">
        <v>141</v>
      </c>
      <c r="B44" s="18" t="s">
        <v>50</v>
      </c>
      <c r="C44" s="18" t="s">
        <v>142</v>
      </c>
      <c r="D44" s="19" t="s">
        <v>143</v>
      </c>
      <c r="E44" s="18" t="s">
        <v>82</v>
      </c>
      <c r="F44" s="18" t="n">
        <v>6</v>
      </c>
      <c r="G44" s="20" t="n">
        <v>11.31</v>
      </c>
      <c r="H44" s="20" t="n">
        <v>349.84</v>
      </c>
      <c r="I44" s="20" t="n">
        <f aca="false">G44+H44</f>
        <v>361.15</v>
      </c>
      <c r="J44" s="20" t="n">
        <f aca="false">F44*G44</f>
        <v>67.86</v>
      </c>
      <c r="K44" s="20" t="n">
        <f aca="false">F44*H44</f>
        <v>2099.04</v>
      </c>
      <c r="L44" s="20" t="n">
        <f aca="false">F44*I44</f>
        <v>2166.9</v>
      </c>
    </row>
    <row r="45" customFormat="false" ht="55.2" hidden="false" customHeight="false" outlineLevel="0" collapsed="false">
      <c r="A45" s="18" t="s">
        <v>144</v>
      </c>
      <c r="B45" s="18" t="s">
        <v>50</v>
      </c>
      <c r="C45" s="18" t="s">
        <v>145</v>
      </c>
      <c r="D45" s="19" t="s">
        <v>146</v>
      </c>
      <c r="E45" s="18" t="s">
        <v>36</v>
      </c>
      <c r="F45" s="18" t="n">
        <v>1.2</v>
      </c>
      <c r="G45" s="20" t="n">
        <v>39.74</v>
      </c>
      <c r="H45" s="20" t="n">
        <v>383.71</v>
      </c>
      <c r="I45" s="20" t="n">
        <f aca="false">G45+H45</f>
        <v>423.45</v>
      </c>
      <c r="J45" s="20" t="n">
        <f aca="false">F45*G45</f>
        <v>47.688</v>
      </c>
      <c r="K45" s="20" t="n">
        <f aca="false">F45*H45</f>
        <v>460.452</v>
      </c>
      <c r="L45" s="20" t="n">
        <f aca="false">F45*I45</f>
        <v>508.14</v>
      </c>
    </row>
    <row r="46" customFormat="false" ht="44" hidden="false" customHeight="false" outlineLevel="0" collapsed="false">
      <c r="A46" s="18" t="s">
        <v>147</v>
      </c>
      <c r="B46" s="18" t="s">
        <v>50</v>
      </c>
      <c r="C46" s="18" t="s">
        <v>148</v>
      </c>
      <c r="D46" s="19" t="s">
        <v>149</v>
      </c>
      <c r="E46" s="18" t="s">
        <v>36</v>
      </c>
      <c r="F46" s="18" t="n">
        <v>2.8</v>
      </c>
      <c r="G46" s="20" t="n">
        <v>39.19</v>
      </c>
      <c r="H46" s="20" t="n">
        <v>383.83</v>
      </c>
      <c r="I46" s="20" t="n">
        <f aca="false">G46+H46</f>
        <v>423.02</v>
      </c>
      <c r="J46" s="20" t="n">
        <f aca="false">F46*G46</f>
        <v>109.732</v>
      </c>
      <c r="K46" s="20" t="n">
        <f aca="false">F46*H46</f>
        <v>1074.724</v>
      </c>
      <c r="L46" s="20" t="n">
        <f aca="false">F46*I46</f>
        <v>1184.456</v>
      </c>
    </row>
    <row r="47" customFormat="false" ht="44" hidden="false" customHeight="false" outlineLevel="0" collapsed="false">
      <c r="A47" s="18" t="s">
        <v>150</v>
      </c>
      <c r="B47" s="18" t="s">
        <v>50</v>
      </c>
      <c r="C47" s="18" t="s">
        <v>151</v>
      </c>
      <c r="D47" s="19" t="s">
        <v>152</v>
      </c>
      <c r="E47" s="18" t="s">
        <v>24</v>
      </c>
      <c r="F47" s="18" t="n">
        <v>2</v>
      </c>
      <c r="G47" s="20" t="n">
        <v>11.65</v>
      </c>
      <c r="H47" s="20" t="n">
        <v>16.42</v>
      </c>
      <c r="I47" s="20" t="n">
        <f aca="false">G47+H47</f>
        <v>28.07</v>
      </c>
      <c r="J47" s="20" t="n">
        <f aca="false">F47*G47</f>
        <v>23.3</v>
      </c>
      <c r="K47" s="20" t="n">
        <f aca="false">F47*H47</f>
        <v>32.84</v>
      </c>
      <c r="L47" s="20" t="n">
        <f aca="false">F47*I47</f>
        <v>56.14</v>
      </c>
    </row>
    <row r="48" customFormat="false" ht="44" hidden="false" customHeight="false" outlineLevel="0" collapsed="false">
      <c r="A48" s="18" t="s">
        <v>153</v>
      </c>
      <c r="B48" s="18" t="s">
        <v>50</v>
      </c>
      <c r="C48" s="18" t="s">
        <v>154</v>
      </c>
      <c r="D48" s="19" t="s">
        <v>155</v>
      </c>
      <c r="E48" s="18" t="s">
        <v>24</v>
      </c>
      <c r="F48" s="18" t="n">
        <v>20</v>
      </c>
      <c r="G48" s="20" t="n">
        <v>11.65</v>
      </c>
      <c r="H48" s="20" t="n">
        <v>45.98</v>
      </c>
      <c r="I48" s="20" t="n">
        <f aca="false">G48+H48</f>
        <v>57.63</v>
      </c>
      <c r="J48" s="20" t="n">
        <f aca="false">F48*G48</f>
        <v>233</v>
      </c>
      <c r="K48" s="20" t="n">
        <f aca="false">F48*H48</f>
        <v>919.6</v>
      </c>
      <c r="L48" s="20" t="n">
        <f aca="false">F48*I48</f>
        <v>1152.6</v>
      </c>
    </row>
    <row r="49" customFormat="false" ht="55.2" hidden="false" customHeight="false" outlineLevel="0" collapsed="false">
      <c r="A49" s="18" t="s">
        <v>156</v>
      </c>
      <c r="B49" s="18" t="s">
        <v>50</v>
      </c>
      <c r="C49" s="18" t="s">
        <v>157</v>
      </c>
      <c r="D49" s="19" t="s">
        <v>158</v>
      </c>
      <c r="E49" s="18" t="s">
        <v>159</v>
      </c>
      <c r="F49" s="18" t="n">
        <v>1</v>
      </c>
      <c r="G49" s="20" t="n">
        <v>0</v>
      </c>
      <c r="H49" s="20" t="n">
        <v>620.26</v>
      </c>
      <c r="I49" s="20" t="n">
        <f aca="false">G49+H49</f>
        <v>620.26</v>
      </c>
      <c r="J49" s="20" t="n">
        <f aca="false">F49*G49</f>
        <v>0</v>
      </c>
      <c r="K49" s="20" t="n">
        <f aca="false">F49*H49</f>
        <v>620.26</v>
      </c>
      <c r="L49" s="20" t="n">
        <f aca="false">F49*I49</f>
        <v>620.26</v>
      </c>
    </row>
    <row r="50" customFormat="false" ht="32.8" hidden="false" customHeight="false" outlineLevel="0" collapsed="false">
      <c r="A50" s="18" t="s">
        <v>160</v>
      </c>
      <c r="B50" s="18" t="s">
        <v>50</v>
      </c>
      <c r="C50" s="18" t="s">
        <v>161</v>
      </c>
      <c r="D50" s="19" t="s">
        <v>162</v>
      </c>
      <c r="E50" s="18" t="s">
        <v>24</v>
      </c>
      <c r="F50" s="18" t="n">
        <v>1</v>
      </c>
      <c r="G50" s="20" t="n">
        <v>155.52</v>
      </c>
      <c r="H50" s="20" t="n">
        <v>3168.38</v>
      </c>
      <c r="I50" s="20" t="n">
        <f aca="false">G50+H50</f>
        <v>3323.9</v>
      </c>
      <c r="J50" s="20" t="n">
        <f aca="false">F50*G50</f>
        <v>155.52</v>
      </c>
      <c r="K50" s="20" t="n">
        <f aca="false">F50*H50</f>
        <v>3168.38</v>
      </c>
      <c r="L50" s="20" t="n">
        <f aca="false">F50*I50</f>
        <v>3323.9</v>
      </c>
    </row>
    <row r="51" customFormat="false" ht="32.8" hidden="false" customHeight="false" outlineLevel="0" collapsed="false">
      <c r="A51" s="18" t="s">
        <v>163</v>
      </c>
      <c r="B51" s="18" t="s">
        <v>50</v>
      </c>
      <c r="C51" s="18" t="s">
        <v>164</v>
      </c>
      <c r="D51" s="19" t="s">
        <v>165</v>
      </c>
      <c r="E51" s="18" t="s">
        <v>59</v>
      </c>
      <c r="F51" s="18" t="n">
        <v>6</v>
      </c>
      <c r="G51" s="20" t="n">
        <v>2.82</v>
      </c>
      <c r="H51" s="20" t="n">
        <v>46.28</v>
      </c>
      <c r="I51" s="20" t="n">
        <f aca="false">G51+H51</f>
        <v>49.1</v>
      </c>
      <c r="J51" s="20" t="n">
        <f aca="false">F51*G51</f>
        <v>16.92</v>
      </c>
      <c r="K51" s="20" t="n">
        <f aca="false">F51*H51</f>
        <v>277.68</v>
      </c>
      <c r="L51" s="20" t="n">
        <f aca="false">F51*I51</f>
        <v>294.6</v>
      </c>
    </row>
    <row r="52" customFormat="false" ht="23.1" hidden="false" customHeight="false" outlineLevel="0" collapsed="false">
      <c r="A52" s="18" t="s">
        <v>166</v>
      </c>
      <c r="B52" s="18" t="s">
        <v>167</v>
      </c>
      <c r="C52" s="18" t="s">
        <v>168</v>
      </c>
      <c r="D52" s="19" t="s">
        <v>169</v>
      </c>
      <c r="E52" s="18" t="s">
        <v>170</v>
      </c>
      <c r="F52" s="18" t="n">
        <v>34</v>
      </c>
      <c r="G52" s="20" t="n">
        <v>31.09</v>
      </c>
      <c r="H52" s="20" t="n">
        <v>13.69</v>
      </c>
      <c r="I52" s="20" t="n">
        <f aca="false">G52+H52</f>
        <v>44.78</v>
      </c>
      <c r="J52" s="20" t="n">
        <f aca="false">F52*G52</f>
        <v>1057.06</v>
      </c>
      <c r="K52" s="20" t="n">
        <f aca="false">F52*H52</f>
        <v>465.46</v>
      </c>
      <c r="L52" s="20" t="n">
        <f aca="false">F52*I52</f>
        <v>1522.52</v>
      </c>
    </row>
    <row r="53" customFormat="false" ht="32.8" hidden="false" customHeight="false" outlineLevel="0" collapsed="false">
      <c r="A53" s="18" t="s">
        <v>171</v>
      </c>
      <c r="B53" s="18" t="s">
        <v>172</v>
      </c>
      <c r="C53" s="18" t="s">
        <v>173</v>
      </c>
      <c r="D53" s="19" t="s">
        <v>174</v>
      </c>
      <c r="E53" s="18" t="s">
        <v>24</v>
      </c>
      <c r="F53" s="18" t="n">
        <v>2</v>
      </c>
      <c r="G53" s="20" t="n">
        <v>51.42</v>
      </c>
      <c r="H53" s="20" t="n">
        <v>1705.79</v>
      </c>
      <c r="I53" s="20" t="n">
        <f aca="false">G53+H53</f>
        <v>1757.21</v>
      </c>
      <c r="J53" s="20" t="n">
        <f aca="false">F53*G53</f>
        <v>102.84</v>
      </c>
      <c r="K53" s="20" t="n">
        <f aca="false">F53*H53</f>
        <v>3411.58</v>
      </c>
      <c r="L53" s="20" t="n">
        <f aca="false">F53*I53</f>
        <v>3514.42</v>
      </c>
    </row>
    <row r="54" customFormat="false" ht="32.8" hidden="false" customHeight="false" outlineLevel="0" collapsed="false">
      <c r="A54" s="18" t="s">
        <v>175</v>
      </c>
      <c r="B54" s="18" t="s">
        <v>172</v>
      </c>
      <c r="C54" s="18" t="s">
        <v>176</v>
      </c>
      <c r="D54" s="19" t="s">
        <v>177</v>
      </c>
      <c r="E54" s="18" t="s">
        <v>24</v>
      </c>
      <c r="F54" s="18" t="n">
        <v>1</v>
      </c>
      <c r="G54" s="20" t="n">
        <v>16.12</v>
      </c>
      <c r="H54" s="20" t="n">
        <v>792.9</v>
      </c>
      <c r="I54" s="20" t="n">
        <f aca="false">G54+H54</f>
        <v>809.02</v>
      </c>
      <c r="J54" s="20" t="n">
        <f aca="false">F54*G54</f>
        <v>16.12</v>
      </c>
      <c r="K54" s="20" t="n">
        <f aca="false">F54*H54</f>
        <v>792.9</v>
      </c>
      <c r="L54" s="20" t="n">
        <f aca="false">F54*I54</f>
        <v>809.02</v>
      </c>
    </row>
    <row r="55" customFormat="false" ht="32.8" hidden="false" customHeight="false" outlineLevel="0" collapsed="false">
      <c r="A55" s="18" t="s">
        <v>178</v>
      </c>
      <c r="B55" s="18" t="s">
        <v>172</v>
      </c>
      <c r="C55" s="18" t="s">
        <v>179</v>
      </c>
      <c r="D55" s="19" t="s">
        <v>180</v>
      </c>
      <c r="E55" s="18" t="s">
        <v>36</v>
      </c>
      <c r="F55" s="18" t="n">
        <v>80</v>
      </c>
      <c r="G55" s="20" t="n">
        <v>1.01</v>
      </c>
      <c r="H55" s="20" t="n">
        <v>1.62</v>
      </c>
      <c r="I55" s="20" t="n">
        <f aca="false">G55+H55</f>
        <v>2.63</v>
      </c>
      <c r="J55" s="20" t="n">
        <f aca="false">F55*G55</f>
        <v>80.8</v>
      </c>
      <c r="K55" s="20" t="n">
        <f aca="false">F55*H55</f>
        <v>129.6</v>
      </c>
      <c r="L55" s="20" t="n">
        <f aca="false">F55*I55</f>
        <v>210.4</v>
      </c>
    </row>
    <row r="56" customFormat="false" ht="32.8" hidden="false" customHeight="false" outlineLevel="0" collapsed="false">
      <c r="A56" s="18" t="s">
        <v>181</v>
      </c>
      <c r="B56" s="18" t="s">
        <v>172</v>
      </c>
      <c r="C56" s="18" t="s">
        <v>182</v>
      </c>
      <c r="D56" s="19" t="s">
        <v>183</v>
      </c>
      <c r="E56" s="18" t="s">
        <v>36</v>
      </c>
      <c r="F56" s="18" t="n">
        <v>80</v>
      </c>
      <c r="G56" s="20" t="n">
        <v>4.9</v>
      </c>
      <c r="H56" s="20" t="n">
        <v>12.22</v>
      </c>
      <c r="I56" s="20" t="n">
        <f aca="false">G56+H56</f>
        <v>17.12</v>
      </c>
      <c r="J56" s="20" t="n">
        <f aca="false">F56*G56</f>
        <v>392</v>
      </c>
      <c r="K56" s="20" t="n">
        <f aca="false">F56*H56</f>
        <v>977.6</v>
      </c>
      <c r="L56" s="20" t="n">
        <f aca="false">F56*I56</f>
        <v>1369.6</v>
      </c>
    </row>
    <row r="57" customFormat="false" ht="32.8" hidden="false" customHeight="false" outlineLevel="0" collapsed="false">
      <c r="A57" s="18" t="s">
        <v>184</v>
      </c>
      <c r="B57" s="18" t="s">
        <v>172</v>
      </c>
      <c r="C57" s="18" t="s">
        <v>185</v>
      </c>
      <c r="D57" s="19" t="s">
        <v>186</v>
      </c>
      <c r="E57" s="18" t="s">
        <v>36</v>
      </c>
      <c r="F57" s="18" t="n">
        <v>3.12</v>
      </c>
      <c r="G57" s="20" t="n">
        <v>10.14</v>
      </c>
      <c r="H57" s="20" t="n">
        <v>919.71</v>
      </c>
      <c r="I57" s="20" t="n">
        <f aca="false">G57+H57</f>
        <v>929.85</v>
      </c>
      <c r="J57" s="20" t="n">
        <f aca="false">F57*G57</f>
        <v>31.6368</v>
      </c>
      <c r="K57" s="20" t="n">
        <f aca="false">F57*H57</f>
        <v>2869.4952</v>
      </c>
      <c r="L57" s="20" t="n">
        <f aca="false">F57*I57</f>
        <v>2901.132</v>
      </c>
    </row>
    <row r="58" customFormat="false" ht="44" hidden="false" customHeight="false" outlineLevel="0" collapsed="false">
      <c r="A58" s="18" t="s">
        <v>187</v>
      </c>
      <c r="B58" s="18" t="s">
        <v>172</v>
      </c>
      <c r="C58" s="18" t="s">
        <v>188</v>
      </c>
      <c r="D58" s="19" t="s">
        <v>189</v>
      </c>
      <c r="E58" s="18" t="s">
        <v>59</v>
      </c>
      <c r="F58" s="18" t="n">
        <v>6</v>
      </c>
      <c r="G58" s="20" t="n">
        <v>4.88</v>
      </c>
      <c r="H58" s="20" t="n">
        <v>10.49</v>
      </c>
      <c r="I58" s="20" t="n">
        <f aca="false">G58+H58</f>
        <v>15.37</v>
      </c>
      <c r="J58" s="20" t="n">
        <f aca="false">F58*G58</f>
        <v>29.28</v>
      </c>
      <c r="K58" s="20" t="n">
        <f aca="false">F58*H58</f>
        <v>62.94</v>
      </c>
      <c r="L58" s="20" t="n">
        <f aca="false">F58*I58</f>
        <v>92.22</v>
      </c>
    </row>
    <row r="59" customFormat="false" ht="44" hidden="false" customHeight="false" outlineLevel="0" collapsed="false">
      <c r="A59" s="18" t="s">
        <v>190</v>
      </c>
      <c r="B59" s="18" t="s">
        <v>172</v>
      </c>
      <c r="C59" s="18" t="s">
        <v>191</v>
      </c>
      <c r="D59" s="19" t="s">
        <v>192</v>
      </c>
      <c r="E59" s="18" t="s">
        <v>24</v>
      </c>
      <c r="F59" s="18" t="n">
        <v>2</v>
      </c>
      <c r="G59" s="20" t="n">
        <v>10.6</v>
      </c>
      <c r="H59" s="20" t="n">
        <v>7.71</v>
      </c>
      <c r="I59" s="20" t="n">
        <f aca="false">G59+H59</f>
        <v>18.31</v>
      </c>
      <c r="J59" s="20" t="n">
        <f aca="false">F59*G59</f>
        <v>21.2</v>
      </c>
      <c r="K59" s="20" t="n">
        <f aca="false">F59*H59</f>
        <v>15.42</v>
      </c>
      <c r="L59" s="20" t="n">
        <f aca="false">F59*I59</f>
        <v>36.62</v>
      </c>
    </row>
    <row r="60" customFormat="false" ht="44" hidden="false" customHeight="false" outlineLevel="0" collapsed="false">
      <c r="A60" s="18" t="s">
        <v>193</v>
      </c>
      <c r="B60" s="18" t="s">
        <v>172</v>
      </c>
      <c r="C60" s="18" t="s">
        <v>194</v>
      </c>
      <c r="D60" s="19" t="s">
        <v>195</v>
      </c>
      <c r="E60" s="18" t="s">
        <v>59</v>
      </c>
      <c r="F60" s="18" t="n">
        <v>3990</v>
      </c>
      <c r="G60" s="20" t="n">
        <v>1.55</v>
      </c>
      <c r="H60" s="20" t="n">
        <v>6.8</v>
      </c>
      <c r="I60" s="20" t="n">
        <f aca="false">G60+H60</f>
        <v>8.35</v>
      </c>
      <c r="J60" s="20" t="n">
        <f aca="false">F60*G60</f>
        <v>6184.5</v>
      </c>
      <c r="K60" s="20" t="n">
        <f aca="false">F60*H60</f>
        <v>27132</v>
      </c>
      <c r="L60" s="20" t="n">
        <f aca="false">F60*I60</f>
        <v>33316.5</v>
      </c>
    </row>
    <row r="61" customFormat="false" ht="44" hidden="false" customHeight="false" outlineLevel="0" collapsed="false">
      <c r="A61" s="18" t="s">
        <v>196</v>
      </c>
      <c r="B61" s="18" t="s">
        <v>172</v>
      </c>
      <c r="C61" s="18" t="s">
        <v>197</v>
      </c>
      <c r="D61" s="19" t="s">
        <v>198</v>
      </c>
      <c r="E61" s="18" t="s">
        <v>59</v>
      </c>
      <c r="F61" s="18" t="n">
        <v>180</v>
      </c>
      <c r="G61" s="20" t="n">
        <v>2.01</v>
      </c>
      <c r="H61" s="20" t="n">
        <v>9.46</v>
      </c>
      <c r="I61" s="20" t="n">
        <f aca="false">G61+H61</f>
        <v>11.47</v>
      </c>
      <c r="J61" s="20" t="n">
        <f aca="false">F61*G61</f>
        <v>361.8</v>
      </c>
      <c r="K61" s="20" t="n">
        <f aca="false">F61*H61</f>
        <v>1702.8</v>
      </c>
      <c r="L61" s="20" t="n">
        <f aca="false">F61*I61</f>
        <v>2064.6</v>
      </c>
    </row>
    <row r="62" customFormat="false" ht="32.8" hidden="false" customHeight="false" outlineLevel="0" collapsed="false">
      <c r="A62" s="18" t="s">
        <v>199</v>
      </c>
      <c r="B62" s="18" t="s">
        <v>172</v>
      </c>
      <c r="C62" s="18" t="s">
        <v>200</v>
      </c>
      <c r="D62" s="19" t="s">
        <v>201</v>
      </c>
      <c r="E62" s="18" t="s">
        <v>24</v>
      </c>
      <c r="F62" s="18" t="n">
        <v>1</v>
      </c>
      <c r="G62" s="20" t="n">
        <v>11.56</v>
      </c>
      <c r="H62" s="20" t="n">
        <v>16.55</v>
      </c>
      <c r="I62" s="20" t="n">
        <f aca="false">G62+H62</f>
        <v>28.11</v>
      </c>
      <c r="J62" s="20" t="n">
        <f aca="false">F62*G62</f>
        <v>11.56</v>
      </c>
      <c r="K62" s="20" t="n">
        <f aca="false">F62*H62</f>
        <v>16.55</v>
      </c>
      <c r="L62" s="20" t="n">
        <f aca="false">F62*I62</f>
        <v>28.11</v>
      </c>
    </row>
    <row r="63" customFormat="false" ht="32.8" hidden="false" customHeight="false" outlineLevel="0" collapsed="false">
      <c r="A63" s="18" t="s">
        <v>202</v>
      </c>
      <c r="B63" s="18" t="s">
        <v>172</v>
      </c>
      <c r="C63" s="18" t="s">
        <v>203</v>
      </c>
      <c r="D63" s="19" t="s">
        <v>204</v>
      </c>
      <c r="E63" s="18" t="s">
        <v>24</v>
      </c>
      <c r="F63" s="18" t="n">
        <v>1</v>
      </c>
      <c r="G63" s="20" t="n">
        <v>22.09</v>
      </c>
      <c r="H63" s="20" t="n">
        <v>23.22</v>
      </c>
      <c r="I63" s="20" t="n">
        <f aca="false">G63+H63</f>
        <v>45.31</v>
      </c>
      <c r="J63" s="20" t="n">
        <f aca="false">F63*G63</f>
        <v>22.09</v>
      </c>
      <c r="K63" s="20" t="n">
        <f aca="false">F63*H63</f>
        <v>23.22</v>
      </c>
      <c r="L63" s="20" t="n">
        <f aca="false">F63*I63</f>
        <v>45.31</v>
      </c>
    </row>
    <row r="64" customFormat="false" ht="32.8" hidden="false" customHeight="false" outlineLevel="0" collapsed="false">
      <c r="A64" s="18" t="s">
        <v>205</v>
      </c>
      <c r="B64" s="18" t="s">
        <v>172</v>
      </c>
      <c r="C64" s="18" t="s">
        <v>203</v>
      </c>
      <c r="D64" s="19" t="s">
        <v>204</v>
      </c>
      <c r="E64" s="18" t="s">
        <v>24</v>
      </c>
      <c r="F64" s="18" t="n">
        <v>63</v>
      </c>
      <c r="G64" s="20" t="n">
        <v>22.09</v>
      </c>
      <c r="H64" s="20" t="n">
        <v>23.22</v>
      </c>
      <c r="I64" s="20" t="n">
        <f aca="false">G64+H64</f>
        <v>45.31</v>
      </c>
      <c r="J64" s="20" t="n">
        <f aca="false">F64*G64</f>
        <v>1391.67</v>
      </c>
      <c r="K64" s="20" t="n">
        <f aca="false">F64*H64</f>
        <v>1462.86</v>
      </c>
      <c r="L64" s="20" t="n">
        <f aca="false">F64*I64</f>
        <v>2854.53</v>
      </c>
    </row>
    <row r="65" customFormat="false" ht="32.8" hidden="false" customHeight="false" outlineLevel="0" collapsed="false">
      <c r="A65" s="18" t="s">
        <v>206</v>
      </c>
      <c r="B65" s="18" t="s">
        <v>172</v>
      </c>
      <c r="C65" s="18" t="s">
        <v>207</v>
      </c>
      <c r="D65" s="19" t="s">
        <v>208</v>
      </c>
      <c r="E65" s="18" t="s">
        <v>24</v>
      </c>
      <c r="F65" s="18" t="n">
        <v>3</v>
      </c>
      <c r="G65" s="20" t="n">
        <v>14.79</v>
      </c>
      <c r="H65" s="20" t="n">
        <v>21.17</v>
      </c>
      <c r="I65" s="20" t="n">
        <f aca="false">G65+H65</f>
        <v>35.96</v>
      </c>
      <c r="J65" s="20" t="n">
        <f aca="false">F65*G65</f>
        <v>44.37</v>
      </c>
      <c r="K65" s="20" t="n">
        <f aca="false">F65*H65</f>
        <v>63.51</v>
      </c>
      <c r="L65" s="20" t="n">
        <f aca="false">F65*I65</f>
        <v>107.88</v>
      </c>
    </row>
    <row r="66" customFormat="false" ht="32.8" hidden="false" customHeight="false" outlineLevel="0" collapsed="false">
      <c r="A66" s="18" t="s">
        <v>209</v>
      </c>
      <c r="B66" s="18" t="s">
        <v>172</v>
      </c>
      <c r="C66" s="18" t="s">
        <v>210</v>
      </c>
      <c r="D66" s="19" t="s">
        <v>211</v>
      </c>
      <c r="E66" s="18" t="s">
        <v>59</v>
      </c>
      <c r="F66" s="18" t="n">
        <v>430</v>
      </c>
      <c r="G66" s="20" t="n">
        <v>0.33</v>
      </c>
      <c r="H66" s="20" t="n">
        <v>13.23</v>
      </c>
      <c r="I66" s="20" t="n">
        <f aca="false">G66+H66</f>
        <v>13.56</v>
      </c>
      <c r="J66" s="20" t="n">
        <f aca="false">F66*G66</f>
        <v>141.9</v>
      </c>
      <c r="K66" s="20" t="n">
        <f aca="false">F66*H66</f>
        <v>5688.9</v>
      </c>
      <c r="L66" s="20" t="n">
        <f aca="false">F66*I66</f>
        <v>5830.8</v>
      </c>
    </row>
    <row r="67" customFormat="false" ht="32.8" hidden="false" customHeight="false" outlineLevel="0" collapsed="false">
      <c r="A67" s="18" t="s">
        <v>212</v>
      </c>
      <c r="B67" s="18" t="s">
        <v>172</v>
      </c>
      <c r="C67" s="18" t="s">
        <v>213</v>
      </c>
      <c r="D67" s="19" t="s">
        <v>214</v>
      </c>
      <c r="E67" s="18" t="s">
        <v>59</v>
      </c>
      <c r="F67" s="18" t="n">
        <v>5300</v>
      </c>
      <c r="G67" s="20" t="n">
        <v>0.49</v>
      </c>
      <c r="H67" s="20" t="n">
        <v>20.36</v>
      </c>
      <c r="I67" s="20" t="n">
        <f aca="false">G67+H67</f>
        <v>20.85</v>
      </c>
      <c r="J67" s="20" t="n">
        <f aca="false">F67*G67</f>
        <v>2597</v>
      </c>
      <c r="K67" s="20" t="n">
        <f aca="false">F67*H67</f>
        <v>107908</v>
      </c>
      <c r="L67" s="20" t="n">
        <f aca="false">F67*I67</f>
        <v>110505</v>
      </c>
    </row>
    <row r="68" customFormat="false" ht="32.8" hidden="false" customHeight="false" outlineLevel="0" collapsed="false">
      <c r="A68" s="18" t="s">
        <v>215</v>
      </c>
      <c r="B68" s="18" t="s">
        <v>172</v>
      </c>
      <c r="C68" s="18" t="s">
        <v>216</v>
      </c>
      <c r="D68" s="19" t="s">
        <v>217</v>
      </c>
      <c r="E68" s="18" t="s">
        <v>59</v>
      </c>
      <c r="F68" s="18" t="n">
        <v>42</v>
      </c>
      <c r="G68" s="20" t="n">
        <v>2.82</v>
      </c>
      <c r="H68" s="20" t="n">
        <v>46.28</v>
      </c>
      <c r="I68" s="20" t="n">
        <f aca="false">G68+H68</f>
        <v>49.1</v>
      </c>
      <c r="J68" s="20" t="n">
        <f aca="false">F68*G68</f>
        <v>118.44</v>
      </c>
      <c r="K68" s="20" t="n">
        <f aca="false">F68*H68</f>
        <v>1943.76</v>
      </c>
      <c r="L68" s="20" t="n">
        <f aca="false">F68*I68</f>
        <v>2062.2</v>
      </c>
    </row>
    <row r="69" customFormat="false" ht="32.8" hidden="false" customHeight="false" outlineLevel="0" collapsed="false">
      <c r="A69" s="18" t="s">
        <v>218</v>
      </c>
      <c r="B69" s="18" t="s">
        <v>172</v>
      </c>
      <c r="C69" s="18" t="s">
        <v>219</v>
      </c>
      <c r="D69" s="19" t="s">
        <v>220</v>
      </c>
      <c r="E69" s="18" t="s">
        <v>59</v>
      </c>
      <c r="F69" s="18" t="n">
        <v>20</v>
      </c>
      <c r="G69" s="20" t="n">
        <v>5.89</v>
      </c>
      <c r="H69" s="20" t="n">
        <v>156.86</v>
      </c>
      <c r="I69" s="20" t="n">
        <f aca="false">G69+H69</f>
        <v>162.75</v>
      </c>
      <c r="J69" s="20" t="n">
        <f aca="false">F69*G69</f>
        <v>117.8</v>
      </c>
      <c r="K69" s="20" t="n">
        <f aca="false">F69*H69</f>
        <v>3137.2</v>
      </c>
      <c r="L69" s="20" t="n">
        <f aca="false">F69*I69</f>
        <v>3255</v>
      </c>
    </row>
    <row r="70" customFormat="false" ht="32.8" hidden="false" customHeight="false" outlineLevel="0" collapsed="false">
      <c r="A70" s="18" t="s">
        <v>221</v>
      </c>
      <c r="B70" s="18" t="s">
        <v>172</v>
      </c>
      <c r="C70" s="18" t="s">
        <v>222</v>
      </c>
      <c r="D70" s="19" t="s">
        <v>223</v>
      </c>
      <c r="E70" s="18" t="s">
        <v>59</v>
      </c>
      <c r="F70" s="18" t="n">
        <v>80</v>
      </c>
      <c r="G70" s="20" t="n">
        <v>10.21</v>
      </c>
      <c r="H70" s="20" t="n">
        <v>313.26</v>
      </c>
      <c r="I70" s="20" t="n">
        <f aca="false">G70+H70</f>
        <v>323.47</v>
      </c>
      <c r="J70" s="20" t="n">
        <f aca="false">F70*G70</f>
        <v>816.8</v>
      </c>
      <c r="K70" s="20" t="n">
        <f aca="false">F70*H70</f>
        <v>25060.8</v>
      </c>
      <c r="L70" s="20" t="n">
        <f aca="false">F70*I70</f>
        <v>25877.6</v>
      </c>
    </row>
    <row r="71" customFormat="false" ht="32.8" hidden="false" customHeight="false" outlineLevel="0" collapsed="false">
      <c r="A71" s="18" t="s">
        <v>224</v>
      </c>
      <c r="B71" s="18" t="s">
        <v>172</v>
      </c>
      <c r="C71" s="18" t="s">
        <v>225</v>
      </c>
      <c r="D71" s="19" t="s">
        <v>226</v>
      </c>
      <c r="E71" s="18" t="s">
        <v>59</v>
      </c>
      <c r="F71" s="18" t="n">
        <v>6</v>
      </c>
      <c r="G71" s="20" t="n">
        <v>8.27</v>
      </c>
      <c r="H71" s="20" t="n">
        <v>69.99</v>
      </c>
      <c r="I71" s="20" t="n">
        <f aca="false">G71+H71</f>
        <v>78.26</v>
      </c>
      <c r="J71" s="20" t="n">
        <f aca="false">F71*G71</f>
        <v>49.62</v>
      </c>
      <c r="K71" s="20" t="n">
        <f aca="false">F71*H71</f>
        <v>419.94</v>
      </c>
      <c r="L71" s="20" t="n">
        <f aca="false">F71*I71</f>
        <v>469.56</v>
      </c>
    </row>
    <row r="72" customFormat="false" ht="32.8" hidden="false" customHeight="false" outlineLevel="0" collapsed="false">
      <c r="A72" s="18" t="s">
        <v>227</v>
      </c>
      <c r="B72" s="18" t="s">
        <v>172</v>
      </c>
      <c r="C72" s="18" t="s">
        <v>228</v>
      </c>
      <c r="D72" s="19" t="s">
        <v>229</v>
      </c>
      <c r="E72" s="18" t="s">
        <v>24</v>
      </c>
      <c r="F72" s="18" t="n">
        <v>5</v>
      </c>
      <c r="G72" s="20" t="n">
        <v>24.83</v>
      </c>
      <c r="H72" s="20" t="n">
        <v>61.15</v>
      </c>
      <c r="I72" s="20" t="n">
        <f aca="false">G72+H72</f>
        <v>85.98</v>
      </c>
      <c r="J72" s="20" t="n">
        <f aca="false">F72*G72</f>
        <v>124.15</v>
      </c>
      <c r="K72" s="20" t="n">
        <f aca="false">F72*H72</f>
        <v>305.75</v>
      </c>
      <c r="L72" s="20" t="n">
        <f aca="false">F72*I72</f>
        <v>429.9</v>
      </c>
    </row>
    <row r="73" customFormat="false" ht="32.8" hidden="false" customHeight="false" outlineLevel="0" collapsed="false">
      <c r="A73" s="18" t="s">
        <v>230</v>
      </c>
      <c r="B73" s="18" t="s">
        <v>172</v>
      </c>
      <c r="C73" s="18" t="s">
        <v>231</v>
      </c>
      <c r="D73" s="19" t="s">
        <v>232</v>
      </c>
      <c r="E73" s="18" t="s">
        <v>24</v>
      </c>
      <c r="F73" s="18" t="n">
        <v>63</v>
      </c>
      <c r="G73" s="20" t="n">
        <v>2.57</v>
      </c>
      <c r="H73" s="20" t="n">
        <v>13.95</v>
      </c>
      <c r="I73" s="20" t="n">
        <f aca="false">G73+H73</f>
        <v>16.52</v>
      </c>
      <c r="J73" s="20" t="n">
        <f aca="false">F73*G73</f>
        <v>161.91</v>
      </c>
      <c r="K73" s="20" t="n">
        <f aca="false">F73*H73</f>
        <v>878.85</v>
      </c>
      <c r="L73" s="20" t="n">
        <f aca="false">F73*I73</f>
        <v>1040.76</v>
      </c>
    </row>
    <row r="74" customFormat="false" ht="32.8" hidden="false" customHeight="false" outlineLevel="0" collapsed="false">
      <c r="A74" s="18" t="s">
        <v>233</v>
      </c>
      <c r="B74" s="18" t="s">
        <v>172</v>
      </c>
      <c r="C74" s="18" t="s">
        <v>234</v>
      </c>
      <c r="D74" s="19" t="s">
        <v>235</v>
      </c>
      <c r="E74" s="18" t="s">
        <v>24</v>
      </c>
      <c r="F74" s="18" t="n">
        <v>1</v>
      </c>
      <c r="G74" s="20" t="n">
        <v>10.62</v>
      </c>
      <c r="H74" s="20" t="n">
        <v>90.9</v>
      </c>
      <c r="I74" s="20" t="n">
        <f aca="false">G74+H74</f>
        <v>101.52</v>
      </c>
      <c r="J74" s="20" t="n">
        <f aca="false">F74*G74</f>
        <v>10.62</v>
      </c>
      <c r="K74" s="20" t="n">
        <f aca="false">F74*H74</f>
        <v>90.9</v>
      </c>
      <c r="L74" s="20" t="n">
        <f aca="false">F74*I74</f>
        <v>101.52</v>
      </c>
    </row>
    <row r="75" customFormat="false" ht="32.8" hidden="false" customHeight="false" outlineLevel="0" collapsed="false">
      <c r="A75" s="18" t="s">
        <v>236</v>
      </c>
      <c r="B75" s="18" t="s">
        <v>172</v>
      </c>
      <c r="C75" s="18" t="s">
        <v>237</v>
      </c>
      <c r="D75" s="19" t="s">
        <v>238</v>
      </c>
      <c r="E75" s="18" t="s">
        <v>24</v>
      </c>
      <c r="F75" s="18" t="n">
        <v>2</v>
      </c>
      <c r="G75" s="20" t="n">
        <v>22.05</v>
      </c>
      <c r="H75" s="20" t="n">
        <v>95.6</v>
      </c>
      <c r="I75" s="20" t="n">
        <f aca="false">G75+H75</f>
        <v>117.65</v>
      </c>
      <c r="J75" s="20" t="n">
        <f aca="false">F75*G75</f>
        <v>44.1</v>
      </c>
      <c r="K75" s="20" t="n">
        <f aca="false">F75*H75</f>
        <v>191.2</v>
      </c>
      <c r="L75" s="20" t="n">
        <f aca="false">F75*I75</f>
        <v>235.3</v>
      </c>
    </row>
    <row r="76" customFormat="false" ht="44" hidden="false" customHeight="false" outlineLevel="0" collapsed="false">
      <c r="A76" s="18" t="s">
        <v>239</v>
      </c>
      <c r="B76" s="18" t="s">
        <v>172</v>
      </c>
      <c r="C76" s="18" t="s">
        <v>240</v>
      </c>
      <c r="D76" s="19" t="s">
        <v>241</v>
      </c>
      <c r="E76" s="18" t="s">
        <v>242</v>
      </c>
      <c r="F76" s="18" t="n">
        <v>8</v>
      </c>
      <c r="G76" s="20" t="n">
        <v>60.34</v>
      </c>
      <c r="H76" s="20" t="n">
        <v>342.91</v>
      </c>
      <c r="I76" s="20" t="n">
        <f aca="false">G76+H76</f>
        <v>403.25</v>
      </c>
      <c r="J76" s="20" t="n">
        <f aca="false">F76*G76</f>
        <v>482.72</v>
      </c>
      <c r="K76" s="20" t="n">
        <f aca="false">F76*H76</f>
        <v>2743.28</v>
      </c>
      <c r="L76" s="20" t="n">
        <f aca="false">F76*I76</f>
        <v>3226</v>
      </c>
    </row>
    <row r="77" customFormat="false" ht="44" hidden="false" customHeight="false" outlineLevel="0" collapsed="false">
      <c r="A77" s="18" t="s">
        <v>243</v>
      </c>
      <c r="B77" s="18" t="s">
        <v>172</v>
      </c>
      <c r="C77" s="18" t="s">
        <v>244</v>
      </c>
      <c r="D77" s="19" t="s">
        <v>245</v>
      </c>
      <c r="E77" s="18" t="s">
        <v>36</v>
      </c>
      <c r="F77" s="18" t="n">
        <v>12</v>
      </c>
      <c r="G77" s="20" t="n">
        <v>34.96</v>
      </c>
      <c r="H77" s="20" t="n">
        <v>139</v>
      </c>
      <c r="I77" s="20" t="n">
        <f aca="false">G77+H77</f>
        <v>173.96</v>
      </c>
      <c r="J77" s="20" t="n">
        <f aca="false">F77*G77</f>
        <v>419.52</v>
      </c>
      <c r="K77" s="20" t="n">
        <f aca="false">F77*H77</f>
        <v>1668</v>
      </c>
      <c r="L77" s="20" t="n">
        <f aca="false">F77*I77</f>
        <v>2087.52</v>
      </c>
    </row>
    <row r="78" customFormat="false" ht="44" hidden="false" customHeight="false" outlineLevel="0" collapsed="false">
      <c r="A78" s="18" t="s">
        <v>246</v>
      </c>
      <c r="B78" s="18" t="s">
        <v>172</v>
      </c>
      <c r="C78" s="18" t="s">
        <v>247</v>
      </c>
      <c r="D78" s="19" t="s">
        <v>248</v>
      </c>
      <c r="E78" s="18" t="s">
        <v>24</v>
      </c>
      <c r="F78" s="18" t="n">
        <v>63</v>
      </c>
      <c r="G78" s="20" t="n">
        <v>13.33</v>
      </c>
      <c r="H78" s="20" t="n">
        <v>16.53</v>
      </c>
      <c r="I78" s="20" t="n">
        <f aca="false">G78+H78</f>
        <v>29.86</v>
      </c>
      <c r="J78" s="20" t="n">
        <f aca="false">F78*G78</f>
        <v>839.79</v>
      </c>
      <c r="K78" s="20" t="n">
        <f aca="false">F78*H78</f>
        <v>1041.39</v>
      </c>
      <c r="L78" s="20" t="n">
        <f aca="false">F78*I78</f>
        <v>1881.18</v>
      </c>
    </row>
    <row r="79" customFormat="false" ht="32.8" hidden="false" customHeight="false" outlineLevel="0" collapsed="false">
      <c r="A79" s="18" t="s">
        <v>249</v>
      </c>
      <c r="B79" s="18" t="s">
        <v>172</v>
      </c>
      <c r="C79" s="18" t="s">
        <v>250</v>
      </c>
      <c r="D79" s="19" t="s">
        <v>251</v>
      </c>
      <c r="E79" s="18" t="s">
        <v>59</v>
      </c>
      <c r="F79" s="18" t="n">
        <v>30</v>
      </c>
      <c r="G79" s="20" t="n">
        <v>1.3</v>
      </c>
      <c r="H79" s="20" t="n">
        <v>58.38</v>
      </c>
      <c r="I79" s="20" t="n">
        <f aca="false">G79+H79</f>
        <v>59.68</v>
      </c>
      <c r="J79" s="20" t="n">
        <f aca="false">F79*G79</f>
        <v>39</v>
      </c>
      <c r="K79" s="20" t="n">
        <f aca="false">F79*H79</f>
        <v>1751.4</v>
      </c>
      <c r="L79" s="20" t="n">
        <f aca="false">F79*I79</f>
        <v>1790.4</v>
      </c>
    </row>
    <row r="80" customFormat="false" ht="32.8" hidden="false" customHeight="false" outlineLevel="0" collapsed="false">
      <c r="A80" s="18" t="s">
        <v>252</v>
      </c>
      <c r="B80" s="18" t="s">
        <v>172</v>
      </c>
      <c r="C80" s="18" t="s">
        <v>253</v>
      </c>
      <c r="D80" s="19" t="s">
        <v>254</v>
      </c>
      <c r="E80" s="18" t="s">
        <v>24</v>
      </c>
      <c r="F80" s="18" t="n">
        <v>14</v>
      </c>
      <c r="G80" s="20" t="n">
        <v>15.35</v>
      </c>
      <c r="H80" s="20" t="n">
        <v>113.7</v>
      </c>
      <c r="I80" s="20" t="n">
        <f aca="false">G80+H80</f>
        <v>129.05</v>
      </c>
      <c r="J80" s="20" t="n">
        <f aca="false">F80*G80</f>
        <v>214.9</v>
      </c>
      <c r="K80" s="20" t="n">
        <f aca="false">F80*H80</f>
        <v>1591.8</v>
      </c>
      <c r="L80" s="20" t="n">
        <f aca="false">F80*I80</f>
        <v>1806.7</v>
      </c>
    </row>
    <row r="81" customFormat="false" ht="32.8" hidden="false" customHeight="false" outlineLevel="0" collapsed="false">
      <c r="A81" s="18" t="s">
        <v>255</v>
      </c>
      <c r="B81" s="18" t="s">
        <v>172</v>
      </c>
      <c r="C81" s="18" t="s">
        <v>256</v>
      </c>
      <c r="D81" s="19" t="s">
        <v>257</v>
      </c>
      <c r="E81" s="18" t="s">
        <v>24</v>
      </c>
      <c r="F81" s="18" t="n">
        <v>1</v>
      </c>
      <c r="G81" s="20" t="n">
        <v>5.29</v>
      </c>
      <c r="H81" s="20" t="n">
        <v>30.88</v>
      </c>
      <c r="I81" s="20" t="n">
        <f aca="false">G81+H81</f>
        <v>36.17</v>
      </c>
      <c r="J81" s="20" t="n">
        <f aca="false">F81*G81</f>
        <v>5.29</v>
      </c>
      <c r="K81" s="20" t="n">
        <f aca="false">F81*H81</f>
        <v>30.88</v>
      </c>
      <c r="L81" s="20" t="n">
        <f aca="false">F81*I81</f>
        <v>36.17</v>
      </c>
    </row>
    <row r="82" customFormat="false" ht="44" hidden="false" customHeight="false" outlineLevel="0" collapsed="false">
      <c r="A82" s="18" t="s">
        <v>258</v>
      </c>
      <c r="B82" s="18" t="s">
        <v>172</v>
      </c>
      <c r="C82" s="18" t="s">
        <v>259</v>
      </c>
      <c r="D82" s="19" t="s">
        <v>260</v>
      </c>
      <c r="E82" s="18" t="s">
        <v>24</v>
      </c>
      <c r="F82" s="18" t="n">
        <v>1</v>
      </c>
      <c r="G82" s="20" t="n">
        <v>16.28</v>
      </c>
      <c r="H82" s="20" t="n">
        <v>97.08</v>
      </c>
      <c r="I82" s="20" t="n">
        <f aca="false">G82+H82</f>
        <v>113.36</v>
      </c>
      <c r="J82" s="20" t="n">
        <f aca="false">F82*G82</f>
        <v>16.28</v>
      </c>
      <c r="K82" s="20" t="n">
        <f aca="false">F82*H82</f>
        <v>97.08</v>
      </c>
      <c r="L82" s="20" t="n">
        <f aca="false">F82*I82</f>
        <v>113.36</v>
      </c>
    </row>
    <row r="83" customFormat="false" ht="32.8" hidden="false" customHeight="false" outlineLevel="0" collapsed="false">
      <c r="A83" s="18" t="s">
        <v>261</v>
      </c>
      <c r="B83" s="18" t="s">
        <v>172</v>
      </c>
      <c r="C83" s="18" t="s">
        <v>262</v>
      </c>
      <c r="D83" s="19" t="s">
        <v>263</v>
      </c>
      <c r="E83" s="18" t="s">
        <v>242</v>
      </c>
      <c r="F83" s="18" t="n">
        <v>14</v>
      </c>
      <c r="G83" s="20" t="n">
        <v>79</v>
      </c>
      <c r="H83" s="20" t="n">
        <v>25.42</v>
      </c>
      <c r="I83" s="20" t="n">
        <f aca="false">G83+H83</f>
        <v>104.42</v>
      </c>
      <c r="J83" s="20" t="n">
        <f aca="false">F83*G83</f>
        <v>1106</v>
      </c>
      <c r="K83" s="20" t="n">
        <f aca="false">F83*H83</f>
        <v>355.88</v>
      </c>
      <c r="L83" s="20" t="n">
        <f aca="false">F83*I83</f>
        <v>1461.88</v>
      </c>
    </row>
    <row r="84" customFormat="false" ht="32.8" hidden="false" customHeight="false" outlineLevel="0" collapsed="false">
      <c r="A84" s="18" t="s">
        <v>264</v>
      </c>
      <c r="B84" s="18" t="s">
        <v>172</v>
      </c>
      <c r="C84" s="18" t="s">
        <v>265</v>
      </c>
      <c r="D84" s="19" t="s">
        <v>266</v>
      </c>
      <c r="E84" s="18" t="s">
        <v>242</v>
      </c>
      <c r="F84" s="18" t="n">
        <v>12</v>
      </c>
      <c r="G84" s="20" t="n">
        <v>104.92</v>
      </c>
      <c r="H84" s="20" t="n">
        <v>35.21</v>
      </c>
      <c r="I84" s="20" t="n">
        <f aca="false">G84+H84</f>
        <v>140.13</v>
      </c>
      <c r="J84" s="20" t="n">
        <f aca="false">F84*G84</f>
        <v>1259.04</v>
      </c>
      <c r="K84" s="20" t="n">
        <f aca="false">F84*H84</f>
        <v>422.52</v>
      </c>
      <c r="L84" s="20" t="n">
        <f aca="false">F84*I84</f>
        <v>1681.56</v>
      </c>
    </row>
    <row r="85" customFormat="false" ht="44" hidden="false" customHeight="false" outlineLevel="0" collapsed="false">
      <c r="A85" s="18" t="s">
        <v>267</v>
      </c>
      <c r="B85" s="18" t="s">
        <v>172</v>
      </c>
      <c r="C85" s="18" t="s">
        <v>268</v>
      </c>
      <c r="D85" s="19" t="s">
        <v>269</v>
      </c>
      <c r="E85" s="18" t="s">
        <v>24</v>
      </c>
      <c r="F85" s="18" t="n">
        <v>1</v>
      </c>
      <c r="G85" s="20" t="n">
        <v>355.58</v>
      </c>
      <c r="H85" s="20" t="n">
        <v>422.07</v>
      </c>
      <c r="I85" s="20" t="n">
        <f aca="false">G85+H85</f>
        <v>777.65</v>
      </c>
      <c r="J85" s="20" t="n">
        <f aca="false">F85*G85</f>
        <v>355.58</v>
      </c>
      <c r="K85" s="20" t="n">
        <f aca="false">F85*H85</f>
        <v>422.07</v>
      </c>
      <c r="L85" s="20" t="n">
        <f aca="false">F85*I85</f>
        <v>777.65</v>
      </c>
    </row>
    <row r="86" customFormat="false" ht="23.1" hidden="false" customHeight="false" outlineLevel="0" collapsed="false">
      <c r="A86" s="18" t="s">
        <v>270</v>
      </c>
      <c r="B86" s="18" t="s">
        <v>271</v>
      </c>
      <c r="C86" s="18" t="s">
        <v>272</v>
      </c>
      <c r="D86" s="19" t="s">
        <v>273</v>
      </c>
      <c r="E86" s="18" t="s">
        <v>24</v>
      </c>
      <c r="F86" s="18" t="n">
        <v>3</v>
      </c>
      <c r="G86" s="20" t="n">
        <v>26.58</v>
      </c>
      <c r="H86" s="20" t="n">
        <v>258.8</v>
      </c>
      <c r="I86" s="20" t="n">
        <f aca="false">G86+H86</f>
        <v>285.38</v>
      </c>
      <c r="J86" s="20" t="n">
        <f aca="false">F86*G86</f>
        <v>79.74</v>
      </c>
      <c r="K86" s="20" t="n">
        <f aca="false">F86*H86</f>
        <v>776.4</v>
      </c>
      <c r="L86" s="20" t="n">
        <f aca="false">F86*I86</f>
        <v>856.14</v>
      </c>
    </row>
    <row r="87" customFormat="false" ht="23.1" hidden="false" customHeight="true" outlineLevel="0" collapsed="false">
      <c r="A87" s="9" t="s">
        <v>274</v>
      </c>
      <c r="B87" s="9"/>
      <c r="C87" s="9"/>
      <c r="D87" s="9"/>
      <c r="E87" s="9"/>
      <c r="F87" s="9"/>
      <c r="G87" s="9"/>
      <c r="H87" s="9"/>
      <c r="I87" s="9"/>
      <c r="J87" s="21" t="n">
        <f aca="false">J6</f>
        <v>35332.3828</v>
      </c>
      <c r="K87" s="21" t="n">
        <f aca="false">K6</f>
        <v>342411.6312</v>
      </c>
      <c r="L87" s="21" t="n">
        <f aca="false">L6</f>
        <v>377744.014</v>
      </c>
    </row>
  </sheetData>
  <mergeCells count="14">
    <mergeCell ref="E1:H1"/>
    <mergeCell ref="J1:L1"/>
    <mergeCell ref="E2:H2"/>
    <mergeCell ref="J2:L2"/>
    <mergeCell ref="A3:L3"/>
    <mergeCell ref="A4:A5"/>
    <mergeCell ref="B4:B5"/>
    <mergeCell ref="C4:C5"/>
    <mergeCell ref="D4:D5"/>
    <mergeCell ref="E4:E5"/>
    <mergeCell ref="F4:F5"/>
    <mergeCell ref="G4:I4"/>
    <mergeCell ref="J4:L4"/>
    <mergeCell ref="A87:I87"/>
  </mergeCells>
  <printOptions headings="false" gridLines="false" gridLinesSet="true" horizontalCentered="true" verticalCentered="false"/>
  <pageMargins left="0.5" right="0.5" top="0.5" bottom="0.666666666666667" header="0.51180555555555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&amp;C&amp;"Calibri,Regular"&amp;12Página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2021-06-29T18:28:50Z</dcterms:created>
  <dc:creator>axlsx</dc:creator>
  <dc:description/>
  <dc:language>pt-BR</dc:language>
  <cp:lastModifiedBy/>
  <dcterms:modified xsi:type="dcterms:W3CDTF">2021-06-30T15:05:14Z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